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F:\Clients 7-3-17 backup\Emerson\Tulsa\ERS Worksheets\"/>
    </mc:Choice>
  </mc:AlternateContent>
  <bookViews>
    <workbookView xWindow="480" yWindow="165" windowWidth="16800" windowHeight="7935"/>
  </bookViews>
  <sheets>
    <sheet name="ERS" sheetId="1" r:id="rId1"/>
    <sheet name="Dropdown lists" sheetId="3" state="hidden" r:id="rId2"/>
  </sheets>
  <definedNames>
    <definedName name="_xlnm.Print_Area" localSheetId="0">ERS!$A$1:$M$109</definedName>
  </definedNames>
  <calcPr calcId="162913"/>
</workbook>
</file>

<file path=xl/calcChain.xml><?xml version="1.0" encoding="utf-8"?>
<calcChain xmlns="http://schemas.openxmlformats.org/spreadsheetml/2006/main">
  <c r="J49" i="3" l="1"/>
  <c r="H45" i="1" l="1"/>
  <c r="J48" i="3" l="1"/>
  <c r="J47" i="3"/>
  <c r="J27" i="3"/>
  <c r="J45" i="3"/>
  <c r="J44" i="3"/>
  <c r="J43" i="3"/>
  <c r="J42" i="3"/>
  <c r="J41" i="3"/>
  <c r="J40" i="3"/>
  <c r="J39" i="3"/>
  <c r="J38" i="3"/>
  <c r="J37" i="3"/>
  <c r="J36" i="3"/>
  <c r="J35" i="3"/>
  <c r="J34" i="3"/>
  <c r="J33" i="3"/>
  <c r="J32" i="3"/>
  <c r="J31" i="3"/>
  <c r="J30" i="3"/>
  <c r="J29" i="3"/>
  <c r="J28" i="3"/>
  <c r="J46" i="3"/>
  <c r="J50" i="3" l="1"/>
  <c r="I45"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H21" i="3"/>
  <c r="P16" i="3"/>
  <c r="J30" i="1" s="1"/>
  <c r="N16" i="3"/>
  <c r="H30" i="1" s="1"/>
  <c r="J16" i="3"/>
  <c r="D30" i="1" s="1"/>
  <c r="Q22" i="3" l="1"/>
  <c r="R16" i="3"/>
  <c r="L30" i="1" s="1"/>
  <c r="M39" i="1" s="1"/>
  <c r="G21" i="3"/>
  <c r="B61" i="1"/>
  <c r="B58" i="1"/>
  <c r="B55" i="1"/>
  <c r="B52" i="1"/>
  <c r="M36" i="1"/>
  <c r="M38" i="1"/>
  <c r="M37" i="1"/>
  <c r="M35" i="1"/>
  <c r="B64" i="1" l="1"/>
  <c r="G22" i="3"/>
  <c r="H16" i="3"/>
  <c r="B30" i="1" s="1"/>
  <c r="B49"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<sst xmlns="http://schemas.openxmlformats.org/spreadsheetml/2006/main" count="236" uniqueCount="196">
  <si>
    <t>Date:</t>
  </si>
  <si>
    <t>Department</t>
  </si>
  <si>
    <t>Employees Observed:</t>
  </si>
  <si>
    <t>Company:</t>
  </si>
  <si>
    <t>Prepared by:</t>
  </si>
  <si>
    <t>Job / Task observed:</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</si>
  <si>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</si>
  <si>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</si>
  <si>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</si>
  <si>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</si>
  <si>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</si>
  <si>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</si>
  <si>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</si>
  <si>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</si>
  <si>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</si>
  <si>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</si>
  <si>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</si>
  <si>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</si>
  <si>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</si>
  <si>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</si>
  <si>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</si>
  <si>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</si>
  <si>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</si>
  <si>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</si>
  <si>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</si>
  <si>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</si>
  <si>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</si>
  <si>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</si>
  <si>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</si>
  <si>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</si>
  <si>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</si>
  <si>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</si>
  <si>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7.  Other Factors (step 4)</t>
  </si>
  <si>
    <t xml:space="preserve">Kneeling
</t>
  </si>
  <si>
    <t xml:space="preserve">Squatting
</t>
  </si>
  <si>
    <t>LOW:   0-1</t>
  </si>
  <si>
    <t>STEP FIVE RISK CATEGORIES</t>
  </si>
  <si>
    <t>Link to Video/Photo</t>
  </si>
  <si>
    <t>Type of Assessment:</t>
  </si>
  <si>
    <t>POD # or POD link</t>
  </si>
  <si>
    <t xml:space="preserve">  Reach behind body</t>
  </si>
  <si>
    <t>Reach at shoulder</t>
  </si>
  <si>
    <t>Bent sideways &gt;20°</t>
  </si>
  <si>
    <t xml:space="preserve">
Extended back &gt;20°</t>
  </si>
  <si>
    <t xml:space="preserve">
On one leg / up on toes</t>
  </si>
  <si>
    <t>Rotation of wrists / forearms,
palms down</t>
  </si>
  <si>
    <t xml:space="preserve"> Rotated &gt;20°</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</si>
  <si>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</si>
  <si>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</si>
  <si>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</si>
  <si>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</si>
  <si>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</si>
  <si>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</si>
  <si>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</si>
  <si>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</si>
  <si>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</si>
  <si>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</si>
  <si>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</si>
  <si>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</si>
  <si>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</si>
  <si>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</si>
  <si>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</si>
  <si>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</si>
  <si>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 xml:space="preserve">6.  Legs/Feet
</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</si>
  <si>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</si>
  <si>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</si>
  <si>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</si>
  <si>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</si>
  <si>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</si>
  <si>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 xml:space="preserve">           Initial Ergonomic Screen
           Updated Ergonomic Screen</t>
  </si>
  <si>
    <t>Not Started</t>
  </si>
  <si>
    <t>In Process</t>
  </si>
  <si>
    <t>Completed</t>
  </si>
  <si>
    <t>2. Shoulder/ Upper Back</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</si>
  <si>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</si>
  <si>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</si>
  <si>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</si>
  <si>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</si>
  <si>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</si>
  <si>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</si>
  <si>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</si>
  <si>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</si>
  <si>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</si>
  <si>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</si>
  <si>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</si>
  <si>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</si>
  <si>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</si>
  <si>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</si>
  <si>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</si>
  <si>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</si>
  <si>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</si>
  <si>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</si>
  <si>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</si>
  <si>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</si>
  <si>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</si>
  <si>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</si>
  <si>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</si>
  <si>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</si>
  <si>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</si>
  <si>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</si>
  <si>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</si>
  <si>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</si>
  <si>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</si>
  <si>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</si>
  <si>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</si>
  <si>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</si>
  <si>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</si>
  <si>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</si>
  <si>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</si>
  <si>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</si>
  <si>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</si>
  <si>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</si>
  <si>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</si>
  <si>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</si>
  <si>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</si>
  <si>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</si>
  <si>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</si>
  <si>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</si>
  <si>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</si>
  <si>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</si>
  <si>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</si>
  <si>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</si>
  <si>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</si>
  <si>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</si>
  <si>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</si>
  <si>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</si>
  <si>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</si>
  <si>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</si>
  <si>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</si>
  <si>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</si>
  <si>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</si>
  <si>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</si>
  <si>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</si>
  <si>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</si>
  <si>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</si>
  <si>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</si>
  <si>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</si>
  <si>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</si>
  <si>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</si>
  <si>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</si>
  <si>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</si>
  <si>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</si>
  <si>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</si>
  <si>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</si>
  <si>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</si>
  <si>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</si>
  <si>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</si>
  <si>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</si>
  <si>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</si>
  <si>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</si>
  <si>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</si>
  <si>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(grinders, sanders, e</t>
    </r>
    <r>
      <rPr>
        <sz val="11"/>
        <color theme="1"/>
        <rFont val="Calibri"/>
        <family val="2"/>
        <scheme val="minor"/>
      </rPr>
      <t xml:space="preserve">tc)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</si>
  <si>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</si>
  <si>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</si>
  <si>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</si>
  <si>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</si>
  <si>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</si>
  <si>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r>
      <t xml:space="preserve">Contact Stress </t>
    </r>
    <r>
      <rPr>
        <sz val="9"/>
        <color theme="1"/>
        <rFont val="Calibri"/>
        <family val="2"/>
        <scheme val="minor"/>
      </rPr>
      <t xml:space="preserve"> - Sharp edge pressure on body from workbench, tool    </t>
    </r>
  </si>
  <si>
    <r>
      <rPr>
        <b/>
        <sz val="9"/>
        <color theme="1"/>
        <rFont val="Calibri"/>
        <family val="2"/>
        <scheme val="minor"/>
      </rPr>
      <t>Contact Stress</t>
    </r>
    <r>
      <rPr>
        <sz val="9"/>
        <color theme="1"/>
        <rFont val="Calibri"/>
        <family val="2"/>
        <scheme val="minor"/>
      </rPr>
      <t xml:space="preserve"> - Hard surface pressure on body from workbench, tool   </t>
    </r>
  </si>
  <si>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</si>
  <si>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</si>
  <si>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</si>
  <si>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</si>
  <si>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</si>
  <si>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</si>
  <si>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 xml:space="preserve">         1 pt Med 10 sec -35 sec.</t>
  </si>
  <si>
    <t xml:space="preserve">         2 pts: High &gt; 35 sec.</t>
  </si>
  <si>
    <t>Wrong or incorrectly used:</t>
  </si>
  <si>
    <t>St/walk</t>
  </si>
  <si>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</si>
  <si>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On feet (standing or walking)&gt; 50% of shift</t>
  </si>
  <si>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</si>
  <si>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</si>
  <si>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</si>
  <si>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</si>
  <si>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</si>
  <si>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t xml:space="preserve">Corrective action required for each risk 
(1-7 above)
 with a rating 
higher than &gt;1.
</t>
  </si>
  <si>
    <t xml:space="preserve">
Pinch Grip           &gt;2# force</t>
  </si>
  <si>
    <r>
      <t xml:space="preserve">
Power Grip / Grasp </t>
    </r>
    <r>
      <rPr>
        <u/>
        <sz val="7"/>
        <color rgb="FF0070C0"/>
        <rFont val="Calibri"/>
        <family val="2"/>
        <scheme val="minor"/>
      </rPr>
      <t>&gt;</t>
    </r>
    <r>
      <rPr>
        <sz val="7"/>
        <color rgb="FF0070C0"/>
        <rFont val="Calibri"/>
        <family val="2"/>
        <scheme val="minor"/>
      </rPr>
      <t>2#</t>
    </r>
  </si>
  <si>
    <t xml:space="preserve">
Look up &gt;10 °</t>
  </si>
  <si>
    <t>STEP ONE</t>
  </si>
  <si>
    <t xml:space="preserve"> ErgoSystems Ergonomics Risk Screen (ERS)</t>
  </si>
  <si>
    <r>
      <t xml:space="preserve">        1 pt:    Med 
           (Body Weight)
</t>
    </r>
    <r>
      <rPr>
        <b/>
        <sz val="7"/>
        <color rgb="FFFF0000"/>
        <rFont val="Arial"/>
        <family val="2"/>
      </rPr>
      <t>Always select Med Force if any Legs/Feet posture above is selected.</t>
    </r>
  </si>
  <si>
    <r>
      <t xml:space="preserve">         0 pt    Low &lt;0.5/min</t>
    </r>
    <r>
      <rPr>
        <sz val="7"/>
        <color theme="1"/>
        <rFont val="Calibri"/>
        <family val="2"/>
        <scheme val="minor"/>
      </rPr>
      <t xml:space="preserve">  </t>
    </r>
    <r>
      <rPr>
        <b/>
        <sz val="7"/>
        <color rgb="FFFF0000"/>
        <rFont val="Calibri"/>
        <family val="2"/>
        <scheme val="minor"/>
      </rPr>
      <t>(If stationary standing is checked, Frequency = 0)</t>
    </r>
  </si>
  <si>
    <t>Assembly - Hatch (2nd shift)</t>
  </si>
  <si>
    <t>Assembly</t>
  </si>
  <si>
    <t>Regulator Technologies, EPM - Tulsa</t>
  </si>
  <si>
    <t>Mark Anderson, CPE</t>
  </si>
  <si>
    <t>Full extension of the arms with forearm/wrist rotation to reach to parts bins and manipulate parts and tools as part of the assembly process.</t>
  </si>
  <si>
    <t>Out of neutral head position to view parts and materials on the workbench. Fixed work surface height bench. Investigate height adjustable workbench.</t>
  </si>
  <si>
    <t>Significant forward bend at the waist to place finished hatch into the container. Investigate use of scissor lift to improve access to the container</t>
  </si>
  <si>
    <t>Up on one leg observed to place the finished hatch into the container. Investigate use of scissor lift to improve access to the container</t>
  </si>
  <si>
    <t>Use of a hammer to drive in rivets for the label -higher force level observed. Use of a powered pistol griip driver to drill holes for the label into the body of the hatch. Use of the powered 90 degree driver.  Investigate changing power tool to an in-line driver.</t>
  </si>
  <si>
    <t>Hand wrist</t>
  </si>
  <si>
    <t>Noted that second shift manufacturing processes appear to be significantly different than first shift manufacturing processes. This could affect quality and production. Investigate discrepancies between the two shifts. Hand/arm vibration noted with use of the power tools. Investigate improving fixture to improve visual access and to hold the hatch components during assembly process.</t>
  </si>
  <si>
    <t>Score of four in the hand/wrist/fingers category indicates use of hammer is at higher force level with less frequency compared to use of the other tools related to the hand/wrist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</si>
</sst>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1"/>
      <color theme="1"/>
      <name val="Calibri"/>
      <family val="2"/>
      <scheme val="minor"/>
    </font>
    <font>
      <sz val="11"/>
      <color theme="10"/>
      <name val="Calibri"/>
      <family val="2"/>
      <scheme val="minor"/>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sz val="9"/>
      <color indexed="81"/>
      <name val="Tahoma"/>
      <family val="2"/>
    </font>
    <font>
      <sz val="9"/>
      <name val="Calibri"/>
      <family val="2"/>
      <scheme val="minor"/>
    </font>
    <font>
      <sz val="8"/>
      <color rgb="FFFF0000"/>
      <name val="Calibri"/>
      <family val="2"/>
      <scheme val="minor"/>
    </font>
    <font>
      <b/>
      <u/>
      <sz val="11"/>
      <color theme="1"/>
      <name val="Calibri"/>
      <family val="2"/>
      <scheme val="minor"/>
    </font>
    <font>
      <b/>
      <sz val="11"/>
      <color rgb="FF002060"/>
      <name val="Calibri"/>
      <family val="2"/>
      <scheme val="minor"/>
    </font>
    <font>
      <i/>
      <sz val="10"/>
      <color theme="1"/>
      <name val="Calibri"/>
      <family val="2"/>
      <scheme val="minor"/>
    </font>
    <font>
      <u/>
      <sz val="10"/>
      <color theme="1"/>
      <name val="Calibri"/>
      <family val="2"/>
    </font>
    <font>
      <sz val="9"/>
      <color theme="10"/>
      <name val="Calibri"/>
      <family val="2"/>
      <scheme val="minor"/>
    </font>
    <font>
      <b/>
      <sz val="9"/>
      <color theme="0"/>
      <name val="Calibri"/>
      <family val="2"/>
      <scheme val="minor"/>
    </font>
    <font>
      <sz val="7"/>
      <color theme="1"/>
      <name val="Calibri"/>
      <family val="2"/>
      <scheme val="minor"/>
    </font>
    <font>
      <u/>
      <sz val="7"/>
      <color theme="1"/>
      <name val="Calibri"/>
      <family val="2"/>
      <scheme val="minor"/>
    </font>
    <font>
      <i/>
      <sz val="9"/>
      <color theme="4" tint="-0.249977111117893"/>
      <name val="Calibri"/>
      <family val="2"/>
      <scheme val="minor"/>
    </font>
    <font>
      <b/>
      <sz val="8"/>
      <color theme="1"/>
      <name val="Calibri"/>
      <family val="2"/>
      <scheme val="minor"/>
    </font>
    <font>
      <b/>
      <sz val="10"/>
      <name val="Arial"/>
      <family val="2"/>
    </font>
    <font>
      <b/>
      <sz val="7"/>
      <color rgb="FFFF0000"/>
      <name val="Calibri"/>
      <family val="2"/>
      <scheme val="minor"/>
    </font>
    <font>
      <b/>
      <sz val="7"/>
      <color rgb="FFFF0000"/>
      <name val="Arial"/>
      <family val="2"/>
    </font>
  </fonts>
  <fills count="9">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s>
  <cellStyleXfs count="2">
    <xf numFmtId="0" fontId="0" fillId="0" borderId="0"/>
    <xf numFmtId="0" fontId="10" fillId="0" borderId="0" applyNumberFormat="0" applyFill="0" applyBorder="0" applyAlignment="0" applyProtection="0"/>
  </cellStyleXfs>
  <cellXfs count="322">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 fillId="4" borderId="15"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0" borderId="0" xfId="0" applyAlignment="1">
      <alignment wrapText="1"/>
    </xf>
    <xf numFmtId="0" fontId="2" fillId="4" borderId="36" xfId="0" applyFont="1" applyFill="1" applyBorder="1" applyAlignment="1">
      <alignment wrapText="1"/>
    </xf>
    <xf numFmtId="0" fontId="12" fillId="0" borderId="0" xfId="0" applyFont="1"/>
    <xf numFmtId="0" fontId="0" fillId="0" borderId="0" xfId="0" applyFill="1" applyAlignment="1">
      <alignment wrapText="1"/>
    </xf>
    <xf numFmtId="0" fontId="21" fillId="2" borderId="12" xfId="0" applyFont="1" applyFill="1" applyBorder="1" applyAlignment="1">
      <alignment horizontal="center" wrapText="1"/>
    </xf>
    <xf numFmtId="0" fontId="8" fillId="0" borderId="0" xfId="0" applyFont="1" applyAlignment="1">
      <alignment wrapText="1"/>
    </xf>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8" borderId="4" xfId="0" applyFont="1" applyFill="1" applyBorder="1" applyAlignment="1">
      <alignment shrinkToFit="1"/>
    </xf>
    <xf numFmtId="0" fontId="0" fillId="0" borderId="2" xfId="0" applyBorder="1" applyAlignment="1">
      <alignment shrinkToFit="1"/>
    </xf>
    <xf numFmtId="0" fontId="2" fillId="0" borderId="7" xfId="0" applyFont="1" applyBorder="1" applyAlignment="1">
      <alignment shrinkToFit="1"/>
    </xf>
    <xf numFmtId="0" fontId="2" fillId="8" borderId="2" xfId="0" applyFont="1" applyFill="1" applyBorder="1" applyAlignment="1">
      <alignment shrinkToFit="1"/>
    </xf>
    <xf numFmtId="0" fontId="0" fillId="8" borderId="9" xfId="0" applyFill="1" applyBorder="1" applyAlignment="1">
      <alignment shrinkToFit="1"/>
    </xf>
    <xf numFmtId="0" fontId="0" fillId="8" borderId="3" xfId="0" applyFill="1" applyBorder="1" applyAlignment="1">
      <alignment shrinkToFit="1"/>
    </xf>
    <xf numFmtId="0" fontId="0" fillId="8" borderId="4" xfId="0" applyFill="1" applyBorder="1" applyAlignment="1">
      <alignment shrinkToFit="1"/>
    </xf>
    <xf numFmtId="0" fontId="0" fillId="8" borderId="2" xfId="0" applyFill="1" applyBorder="1" applyAlignment="1">
      <alignment shrinkToFit="1"/>
    </xf>
    <xf numFmtId="0" fontId="2" fillId="8" borderId="1" xfId="0" applyFont="1" applyFill="1" applyBorder="1" applyAlignment="1">
      <alignment shrinkToFit="1"/>
    </xf>
    <xf numFmtId="0" fontId="0" fillId="8" borderId="4" xfId="0" applyFill="1" applyBorder="1" applyAlignment="1">
      <alignment horizontal="left" shrinkToFit="1"/>
    </xf>
    <xf numFmtId="0" fontId="0" fillId="8" borderId="4" xfId="0" applyFill="1" applyBorder="1" applyAlignment="1">
      <alignment horizontal="center" shrinkToFit="1"/>
    </xf>
    <xf numFmtId="0" fontId="0" fillId="8" borderId="0" xfId="0" applyFill="1" applyAlignment="1">
      <alignment shrinkToFit="1"/>
    </xf>
    <xf numFmtId="0" fontId="0" fillId="0" borderId="0" xfId="0" applyAlignment="1">
      <alignment shrinkToFit="1"/>
    </xf>
    <xf numFmtId="0" fontId="0" fillId="0" borderId="2" xfId="0" applyBorder="1" applyAlignment="1">
      <alignment wrapText="1" shrinkToFit="1"/>
    </xf>
    <xf numFmtId="0" fontId="2" fillId="0" borderId="2" xfId="0" applyFont="1" applyBorder="1" applyAlignment="1">
      <alignment wrapText="1" shrinkToFit="1"/>
    </xf>
    <xf numFmtId="0" fontId="7" fillId="0" borderId="0" xfId="0" applyFont="1" applyAlignment="1">
      <alignment wrapText="1"/>
    </xf>
    <xf numFmtId="0" fontId="0" fillId="0" borderId="0" xfId="0" applyAlignment="1">
      <alignment wrapText="1"/>
    </xf>
    <xf numFmtId="0" fontId="27" fillId="2" borderId="45" xfId="0" applyFont="1" applyFill="1" applyBorder="1" applyAlignment="1">
      <alignment wrapText="1"/>
    </xf>
    <xf numFmtId="0" fontId="0" fillId="0" borderId="3" xfId="0" applyBorder="1" applyAlignment="1">
      <alignment shrinkToFit="1"/>
    </xf>
    <xf numFmtId="0" fontId="0" fillId="8" borderId="3" xfId="0" applyFill="1" applyBorder="1" applyAlignment="1">
      <alignment shrinkToFit="1"/>
    </xf>
    <xf numFmtId="0" fontId="0" fillId="0" borderId="0" xfId="0" applyFill="1" applyBorder="1" applyAlignment="1">
      <alignment wrapText="1"/>
    </xf>
    <xf numFmtId="0" fontId="31" fillId="2" borderId="12" xfId="0" applyFont="1" applyFill="1" applyBorder="1" applyAlignment="1">
      <alignment wrapText="1"/>
    </xf>
    <xf numFmtId="0" fontId="7" fillId="4" borderId="1" xfId="0" applyFont="1" applyFill="1" applyBorder="1" applyAlignment="1">
      <alignment vertical="center" wrapText="1"/>
    </xf>
    <xf numFmtId="0" fontId="7" fillId="4" borderId="5" xfId="0" applyFont="1" applyFill="1" applyBorder="1" applyAlignment="1">
      <alignment vertical="center" wrapText="1"/>
    </xf>
    <xf numFmtId="0" fontId="2" fillId="4" borderId="8" xfId="0" applyFont="1" applyFill="1" applyBorder="1" applyAlignment="1">
      <alignment horizontal="center" wrapText="1"/>
    </xf>
    <xf numFmtId="1" fontId="36" fillId="0" borderId="38" xfId="0" applyNumberFormat="1" applyFont="1" applyFill="1" applyBorder="1" applyAlignment="1">
      <alignment horizontal="center"/>
    </xf>
    <xf numFmtId="0" fontId="2" fillId="0" borderId="14" xfId="0" applyFont="1" applyBorder="1" applyAlignment="1">
      <alignment horizontal="left" shrinkToFit="1"/>
    </xf>
    <xf numFmtId="0" fontId="0" fillId="0" borderId="14" xfId="0" applyBorder="1" applyAlignment="1">
      <alignment shrinkToFit="1"/>
    </xf>
    <xf numFmtId="0" fontId="21" fillId="2" borderId="45" xfId="0" applyFont="1" applyFill="1" applyBorder="1" applyAlignment="1">
      <alignment shrinkToFit="1"/>
    </xf>
    <xf numFmtId="0" fontId="21" fillId="2" borderId="46" xfId="0" applyFont="1" applyFill="1" applyBorder="1" applyAlignment="1">
      <alignment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7" fillId="0" borderId="2" xfId="0" applyFon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Font="1" applyFill="1" applyBorder="1" applyAlignment="1">
      <alignment horizontal="center" wrapText="1"/>
    </xf>
    <xf numFmtId="0" fontId="0" fillId="0" borderId="11"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13" xfId="0" applyFont="1" applyFill="1" applyBorder="1" applyAlignment="1">
      <alignment wrapText="1"/>
    </xf>
    <xf numFmtId="0" fontId="0" fillId="0" borderId="9" xfId="0" applyFont="1" applyFill="1" applyBorder="1" applyAlignment="1">
      <alignment horizontal="center" wrapText="1"/>
    </xf>
    <xf numFmtId="0" fontId="0" fillId="0" borderId="15" xfId="0" applyFont="1" applyFill="1" applyBorder="1" applyAlignment="1">
      <alignment horizontal="center" wrapText="1"/>
    </xf>
    <xf numFmtId="0" fontId="0" fillId="0" borderId="15" xfId="0" applyFont="1" applyFill="1" applyBorder="1" applyAlignment="1">
      <alignment wrapText="1"/>
    </xf>
    <xf numFmtId="0" fontId="0" fillId="0" borderId="10" xfId="0" applyFont="1" applyFill="1" applyBorder="1" applyAlignment="1">
      <alignment wrapText="1"/>
    </xf>
    <xf numFmtId="0" fontId="9" fillId="0" borderId="5" xfId="0" applyFont="1" applyFill="1" applyBorder="1" applyAlignment="1">
      <alignment wrapText="1"/>
    </xf>
    <xf numFmtId="0" fontId="9" fillId="0" borderId="11" xfId="0" applyFont="1" applyFill="1" applyBorder="1" applyAlignment="1">
      <alignment wrapText="1"/>
    </xf>
    <xf numFmtId="0" fontId="9" fillId="0" borderId="6" xfId="0" applyFont="1" applyFill="1" applyBorder="1" applyAlignment="1">
      <alignment wrapText="1"/>
    </xf>
    <xf numFmtId="0" fontId="0" fillId="0" borderId="5" xfId="0" applyFont="1" applyFill="1" applyBorder="1" applyAlignment="1">
      <alignment wrapText="1"/>
    </xf>
    <xf numFmtId="0" fontId="0" fillId="0" borderId="11" xfId="0" applyFont="1" applyFill="1" applyBorder="1" applyAlignment="1">
      <alignment wrapText="1"/>
    </xf>
    <xf numFmtId="0" fontId="0" fillId="0" borderId="6" xfId="0" applyFont="1" applyFill="1" applyBorder="1" applyAlignment="1">
      <alignment wrapText="1"/>
    </xf>
    <xf numFmtId="0" fontId="9" fillId="0" borderId="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7" fillId="4" borderId="7" xfId="0" applyFont="1" applyFill="1" applyBorder="1" applyAlignment="1">
      <alignment wrapText="1"/>
    </xf>
    <xf numFmtId="0" fontId="0" fillId="4" borderId="14" xfId="0" applyFill="1" applyBorder="1" applyAlignment="1">
      <alignment wrapText="1"/>
    </xf>
    <xf numFmtId="0" fontId="0" fillId="4" borderId="8" xfId="0" applyFill="1" applyBorder="1" applyAlignment="1">
      <alignment wrapText="1"/>
    </xf>
    <xf numFmtId="0" fontId="9" fillId="0" borderId="12" xfId="0" applyFont="1" applyBorder="1" applyAlignment="1">
      <alignment wrapText="1"/>
    </xf>
    <xf numFmtId="0" fontId="9" fillId="0" borderId="9" xfId="0" applyFont="1" applyBorder="1" applyAlignment="1">
      <alignment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8" fillId="0" borderId="14" xfId="0" applyFont="1" applyBorder="1" applyAlignment="1">
      <alignment wrapText="1"/>
    </xf>
    <xf numFmtId="0" fontId="8" fillId="0" borderId="8" xfId="0" applyFont="1" applyBorder="1" applyAlignment="1">
      <alignment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8" fillId="0" borderId="15" xfId="0" applyFont="1" applyBorder="1" applyAlignment="1">
      <alignment wrapText="1"/>
    </xf>
    <xf numFmtId="0" fontId="8" fillId="0" borderId="10" xfId="0" applyFont="1"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6" fillId="3" borderId="5" xfId="0" applyFont="1" applyFill="1" applyBorder="1" applyAlignment="1">
      <alignment horizontal="center" wrapText="1"/>
    </xf>
    <xf numFmtId="0" fontId="8" fillId="0" borderId="6" xfId="0" applyFont="1" applyBorder="1" applyAlignment="1">
      <alignment wrapText="1"/>
    </xf>
    <xf numFmtId="0" fontId="25" fillId="0" borderId="5" xfId="0" applyFont="1" applyFill="1" applyBorder="1" applyAlignment="1">
      <alignment wrapText="1"/>
    </xf>
    <xf numFmtId="0" fontId="25" fillId="0" borderId="11" xfId="0" applyFont="1" applyFill="1" applyBorder="1" applyAlignment="1">
      <alignment wrapText="1"/>
    </xf>
    <xf numFmtId="0" fontId="25" fillId="0" borderId="6" xfId="0" applyFont="1" applyFill="1" applyBorder="1" applyAlignment="1">
      <alignment wrapText="1"/>
    </xf>
    <xf numFmtId="0" fontId="18" fillId="4" borderId="2" xfId="1" applyFont="1" applyFill="1" applyBorder="1" applyAlignment="1">
      <alignment horizontal="right" wrapText="1"/>
    </xf>
    <xf numFmtId="0" fontId="17" fillId="4" borderId="3" xfId="0" applyFont="1" applyFill="1" applyBorder="1" applyAlignment="1">
      <alignment horizontal="right" wrapText="1"/>
    </xf>
    <xf numFmtId="0" fontId="10" fillId="4" borderId="3" xfId="1" applyFill="1" applyBorder="1" applyAlignment="1">
      <alignment horizontal="left" wrapText="1"/>
    </xf>
    <xf numFmtId="0" fontId="10" fillId="4" borderId="4" xfId="1" applyFill="1" applyBorder="1" applyAlignment="1">
      <alignment horizontal="left" wrapText="1"/>
    </xf>
    <xf numFmtId="0" fontId="11"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7" xfId="0" applyFont="1" applyFill="1"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0" fillId="0" borderId="14" xfId="0" applyBorder="1" applyAlignment="1">
      <alignment wrapText="1"/>
    </xf>
    <xf numFmtId="0" fontId="0" fillId="0" borderId="8" xfId="0" applyBorder="1" applyAlignment="1">
      <alignment wrapText="1"/>
    </xf>
    <xf numFmtId="0" fontId="25" fillId="0" borderId="5" xfId="0" applyFont="1" applyBorder="1" applyAlignment="1">
      <alignment wrapText="1"/>
    </xf>
    <xf numFmtId="0" fontId="25" fillId="0" borderId="11" xfId="0" applyFont="1" applyBorder="1" applyAlignment="1">
      <alignment wrapText="1"/>
    </xf>
    <xf numFmtId="0" fontId="25" fillId="0" borderId="6" xfId="0" applyFont="1" applyBorder="1" applyAlignment="1">
      <alignment wrapText="1"/>
    </xf>
    <xf numFmtId="0" fontId="1" fillId="2" borderId="12" xfId="0" applyFont="1" applyFill="1" applyBorder="1" applyAlignment="1">
      <alignment horizontal="left" wrapText="1"/>
    </xf>
    <xf numFmtId="0" fontId="1" fillId="2" borderId="0" xfId="0" applyFont="1" applyFill="1" applyBorder="1" applyAlignment="1">
      <alignment horizontal="left" wrapText="1"/>
    </xf>
    <xf numFmtId="0" fontId="0" fillId="0" borderId="0" xfId="0" applyFill="1" applyBorder="1" applyAlignment="1">
      <alignment wrapText="1"/>
    </xf>
    <xf numFmtId="0" fontId="0" fillId="0" borderId="0" xfId="0" applyBorder="1" applyAlignment="1">
      <alignment wrapText="1"/>
    </xf>
    <xf numFmtId="0" fontId="1" fillId="2" borderId="9" xfId="0" applyFont="1" applyFill="1" applyBorder="1" applyAlignment="1">
      <alignment wrapText="1"/>
    </xf>
    <xf numFmtId="0" fontId="0" fillId="2" borderId="15" xfId="0" applyFill="1" applyBorder="1" applyAlignment="1">
      <alignment wrapText="1"/>
    </xf>
    <xf numFmtId="0" fontId="0" fillId="2" borderId="10" xfId="0" applyFill="1" applyBorder="1" applyAlignment="1">
      <alignment wrapText="1"/>
    </xf>
    <xf numFmtId="0" fontId="6" fillId="3" borderId="6" xfId="0" applyFont="1" applyFill="1" applyBorder="1" applyAlignment="1">
      <alignment horizontal="center" wrapText="1"/>
    </xf>
    <xf numFmtId="0" fontId="11" fillId="3" borderId="5" xfId="0" applyFont="1" applyFill="1" applyBorder="1" applyAlignment="1">
      <alignment wrapText="1"/>
    </xf>
    <xf numFmtId="0" fontId="11" fillId="3" borderId="6" xfId="0" applyFont="1" applyFill="1" applyBorder="1" applyAlignment="1">
      <alignment wrapText="1"/>
    </xf>
    <xf numFmtId="0" fontId="1" fillId="2" borderId="2" xfId="0" applyFont="1"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11" fillId="4" borderId="7" xfId="0" applyFont="1" applyFill="1" applyBorder="1" applyAlignment="1">
      <alignment horizontal="left" vertical="center" wrapText="1"/>
    </xf>
    <xf numFmtId="0" fontId="7" fillId="0" borderId="6" xfId="0" applyFont="1" applyBorder="1" applyAlignment="1">
      <alignment horizontal="center" wrapTex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 fillId="2" borderId="15" xfId="0" applyFont="1" applyFill="1" applyBorder="1" applyAlignment="1">
      <alignment horizontal="left" wrapText="1"/>
    </xf>
    <xf numFmtId="0" fontId="0" fillId="2" borderId="15" xfId="0" applyFill="1" applyBorder="1" applyAlignment="1">
      <alignment horizontal="left" wrapText="1"/>
    </xf>
    <xf numFmtId="0" fontId="0" fillId="2" borderId="10" xfId="0" applyFill="1" applyBorder="1" applyAlignment="1">
      <alignment horizontal="left" wrapText="1"/>
    </xf>
    <xf numFmtId="0" fontId="0" fillId="0" borderId="3" xfId="0" applyFont="1" applyBorder="1" applyAlignment="1">
      <alignment wrapText="1" shrinkToFit="1"/>
    </xf>
    <xf numFmtId="0" fontId="0" fillId="0" borderId="3" xfId="0" applyBorder="1" applyAlignment="1">
      <alignment wrapText="1" shrinkToFit="1"/>
    </xf>
    <xf numFmtId="0" fontId="0" fillId="0" borderId="4" xfId="0" applyBorder="1" applyAlignment="1">
      <alignment wrapText="1" shrinkToFit="1"/>
    </xf>
    <xf numFmtId="0" fontId="2" fillId="7" borderId="2" xfId="0" applyFont="1" applyFill="1" applyBorder="1" applyAlignment="1">
      <alignment horizontal="center" wrapText="1"/>
    </xf>
    <xf numFmtId="0" fontId="8" fillId="8" borderId="3" xfId="0" applyFont="1" applyFill="1" applyBorder="1" applyAlignment="1">
      <alignment shrinkToFit="1"/>
    </xf>
    <xf numFmtId="0" fontId="2" fillId="0" borderId="3" xfId="0" applyFont="1" applyBorder="1" applyAlignment="1">
      <alignment wrapText="1" shrinkToFit="1"/>
    </xf>
    <xf numFmtId="0" fontId="11" fillId="0" borderId="3" xfId="0" applyFont="1" applyBorder="1" applyAlignment="1">
      <alignment wrapText="1" shrinkToFit="1"/>
    </xf>
    <xf numFmtId="0" fontId="7" fillId="0" borderId="3" xfId="0" applyFont="1" applyBorder="1" applyAlignment="1">
      <alignment wrapText="1" shrinkToFit="1"/>
    </xf>
    <xf numFmtId="0" fontId="7" fillId="0" borderId="4" xfId="0" applyFont="1" applyBorder="1" applyAlignment="1">
      <alignment wrapText="1" shrinkToFit="1"/>
    </xf>
    <xf numFmtId="0" fontId="0" fillId="8" borderId="3" xfId="0" applyFont="1" applyFill="1" applyBorder="1" applyAlignment="1">
      <alignment shrinkToFit="1"/>
    </xf>
    <xf numFmtId="0" fontId="0" fillId="8" borderId="4" xfId="0" applyFill="1" applyBorder="1" applyAlignment="1">
      <alignment shrinkToFit="1"/>
    </xf>
    <xf numFmtId="0" fontId="2" fillId="0" borderId="3" xfId="0" applyFont="1" applyBorder="1" applyAlignment="1">
      <alignment shrinkToFit="1"/>
    </xf>
    <xf numFmtId="0" fontId="0" fillId="0" borderId="3" xfId="0" applyBorder="1" applyAlignment="1">
      <alignment shrinkToFit="1"/>
    </xf>
    <xf numFmtId="0" fontId="0" fillId="0" borderId="4" xfId="0" applyBorder="1" applyAlignment="1">
      <alignment shrinkToFit="1"/>
    </xf>
    <xf numFmtId="0" fontId="2" fillId="0" borderId="4" xfId="0" applyFont="1" applyBorder="1" applyAlignment="1">
      <alignment wrapText="1"/>
    </xf>
    <xf numFmtId="0" fontId="2" fillId="0" borderId="1" xfId="0" applyFont="1" applyBorder="1" applyAlignment="1">
      <alignment wrapText="1"/>
    </xf>
    <xf numFmtId="0" fontId="2" fillId="0" borderId="35" xfId="0" applyFont="1" applyBorder="1" applyAlignment="1">
      <alignment wrapText="1"/>
    </xf>
    <xf numFmtId="0" fontId="35" fillId="0" borderId="7" xfId="0" applyFont="1" applyBorder="1" applyAlignment="1">
      <alignment horizontal="center" wrapText="1"/>
    </xf>
    <xf numFmtId="0" fontId="9" fillId="0" borderId="8" xfId="0" applyFont="1" applyBorder="1" applyAlignment="1">
      <alignment wrapText="1"/>
    </xf>
    <xf numFmtId="0" fontId="9" fillId="0" borderId="13" xfId="0" applyFont="1" applyBorder="1" applyAlignment="1">
      <alignment wrapText="1"/>
    </xf>
    <xf numFmtId="0" fontId="9" fillId="0" borderId="10" xfId="0" applyFont="1" applyBorder="1" applyAlignment="1">
      <alignment wrapText="1"/>
    </xf>
    <xf numFmtId="0" fontId="2" fillId="6" borderId="2" xfId="0" applyFont="1" applyFill="1" applyBorder="1" applyAlignment="1">
      <alignment horizontal="center" wrapText="1"/>
    </xf>
    <xf numFmtId="0" fontId="2" fillId="6" borderId="4" xfId="0" applyFont="1" applyFill="1" applyBorder="1" applyAlignment="1">
      <alignment horizontal="center" wrapText="1"/>
    </xf>
    <xf numFmtId="0" fontId="0" fillId="8" borderId="3" xfId="0" applyFill="1" applyBorder="1" applyAlignment="1">
      <alignment shrinkToFit="1"/>
    </xf>
    <xf numFmtId="0" fontId="2" fillId="8" borderId="2" xfId="0" applyFont="1" applyFill="1" applyBorder="1" applyAlignment="1">
      <alignment horizontal="left" shrinkToFit="1"/>
    </xf>
    <xf numFmtId="0" fontId="0" fillId="0" borderId="3" xfId="0" applyBorder="1" applyAlignment="1">
      <alignment horizontal="left" shrinkToFit="1"/>
    </xf>
    <xf numFmtId="0" fontId="0" fillId="0" borderId="4" xfId="0" applyBorder="1" applyAlignment="1">
      <alignment horizontal="left" shrinkToFit="1"/>
    </xf>
    <xf numFmtId="0" fontId="0" fillId="0" borderId="3" xfId="0" applyFill="1" applyBorder="1" applyAlignment="1">
      <alignment shrinkToFit="1"/>
    </xf>
    <xf numFmtId="0" fontId="0" fillId="0" borderId="4" xfId="0" applyFill="1" applyBorder="1" applyAlignment="1">
      <alignment shrinkToFi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4" borderId="27" xfId="0" applyFont="1" applyFill="1" applyBorder="1" applyAlignment="1">
      <alignment vertical="center" shrinkToFit="1"/>
    </xf>
    <xf numFmtId="0" fontId="7" fillId="4" borderId="3" xfId="0" applyFont="1" applyFill="1" applyBorder="1" applyAlignment="1">
      <alignment vertical="center" shrinkToFit="1"/>
    </xf>
    <xf numFmtId="0" fontId="5" fillId="0" borderId="30" xfId="0" applyFont="1" applyBorder="1" applyAlignment="1">
      <alignment horizontal="center" wrapText="1"/>
    </xf>
    <xf numFmtId="0" fontId="0" fillId="0" borderId="31" xfId="0" applyBorder="1" applyAlignment="1">
      <alignment horizontal="center" wrapText="1"/>
    </xf>
    <xf numFmtId="0" fontId="7" fillId="4" borderId="28" xfId="0" applyFont="1" applyFill="1" applyBorder="1" applyAlignment="1">
      <alignment vertical="center" shrinkToFit="1"/>
    </xf>
    <xf numFmtId="0" fontId="7" fillId="4" borderId="25" xfId="0" applyFont="1" applyFill="1" applyBorder="1" applyAlignment="1">
      <alignment vertical="center" shrinkToFit="1"/>
    </xf>
    <xf numFmtId="0" fontId="7" fillId="4" borderId="29" xfId="0" applyFont="1" applyFill="1" applyBorder="1" applyAlignment="1">
      <alignment vertical="center" shrinkToFit="1"/>
    </xf>
    <xf numFmtId="0" fontId="7" fillId="4" borderId="14" xfId="0" applyFont="1" applyFill="1" applyBorder="1" applyAlignment="1">
      <alignment vertical="center" shrinkToFi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24" fillId="0" borderId="1" xfId="0" applyNumberFormat="1" applyFont="1" applyBorder="1" applyAlignment="1">
      <alignment horizontal="left" vertical="center" wrapText="1"/>
    </xf>
    <xf numFmtId="0" fontId="24"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32" fillId="0" borderId="2" xfId="0" applyFont="1" applyBorder="1" applyAlignment="1">
      <alignment wrapText="1"/>
    </xf>
    <xf numFmtId="0" fontId="33" fillId="0" borderId="3" xfId="0" applyFont="1" applyBorder="1" applyAlignment="1">
      <alignment wrapText="1"/>
    </xf>
    <xf numFmtId="0" fontId="33" fillId="0" borderId="4" xfId="0" applyFont="1" applyBorder="1" applyAlignment="1">
      <alignment wrapText="1"/>
    </xf>
    <xf numFmtId="0" fontId="7" fillId="0" borderId="7" xfId="0" applyFont="1" applyBorder="1" applyAlignment="1">
      <alignment wrapText="1"/>
    </xf>
    <xf numFmtId="0" fontId="7" fillId="0" borderId="14" xfId="0" applyFont="1" applyBorder="1" applyAlignment="1">
      <alignment wrapText="1"/>
    </xf>
    <xf numFmtId="0" fontId="7" fillId="0" borderId="8" xfId="0" applyFont="1" applyBorder="1" applyAlignment="1">
      <alignment wrapText="1"/>
    </xf>
    <xf numFmtId="0" fontId="8"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21"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1" fillId="2" borderId="0"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2" fillId="4" borderId="25" xfId="0" applyFont="1" applyFill="1" applyBorder="1" applyAlignment="1">
      <alignment horizontal="center" wrapText="1"/>
    </xf>
    <xf numFmtId="0" fontId="2" fillId="4" borderId="29"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13" fillId="0" borderId="26" xfId="0" applyFont="1" applyBorder="1" applyAlignment="1">
      <alignment horizontal="center" wrapText="1"/>
    </xf>
    <xf numFmtId="0" fontId="13" fillId="0" borderId="26" xfId="0" applyFont="1" applyBorder="1" applyAlignment="1">
      <alignment wrapText="1"/>
    </xf>
    <xf numFmtId="0" fontId="13" fillId="0" borderId="21" xfId="0" applyFont="1" applyBorder="1" applyAlignment="1">
      <alignment wrapText="1"/>
    </xf>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7" fillId="0" borderId="27" xfId="0" applyFont="1" applyFill="1" applyBorder="1" applyAlignment="1">
      <alignment vertical="center" shrinkToFit="1"/>
    </xf>
    <xf numFmtId="0" fontId="7" fillId="0" borderId="28" xfId="0" applyFont="1" applyFill="1" applyBorder="1" applyAlignment="1">
      <alignment vertical="center" shrinkToFit="1"/>
    </xf>
    <xf numFmtId="0" fontId="7" fillId="0" borderId="28" xfId="0" applyFont="1" applyBorder="1" applyAlignment="1">
      <alignment vertical="center" shrinkToFit="1"/>
    </xf>
    <xf numFmtId="0" fontId="14" fillId="0" borderId="26" xfId="0" applyFont="1" applyBorder="1" applyAlignment="1">
      <alignment wrapText="1"/>
    </xf>
    <xf numFmtId="0" fontId="14" fillId="0" borderId="21" xfId="0" applyFont="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7" fillId="4" borderId="21" xfId="0" applyFont="1" applyFill="1" applyBorder="1" applyAlignment="1">
      <alignment vertical="center" shrinkToFit="1"/>
    </xf>
    <xf numFmtId="0" fontId="7" fillId="4" borderId="22" xfId="0" applyFont="1" applyFill="1" applyBorder="1" applyAlignment="1">
      <alignment vertical="center" shrinkToFit="1"/>
    </xf>
    <xf numFmtId="0" fontId="6" fillId="4" borderId="19" xfId="0" applyFont="1" applyFill="1" applyBorder="1" applyAlignment="1">
      <alignment horizontal="center" wrapTex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xf numFmtId="0" fontId="7" fillId="4" borderId="25" xfId="0" applyFont="1" applyFill="1" applyBorder="1" applyAlignment="1">
      <alignment vertical="center" wrapText="1"/>
    </xf>
    <xf numFmtId="0" fontId="7" fillId="4" borderId="29" xfId="0" applyFont="1" applyFill="1" applyBorder="1" applyAlignment="1">
      <alignment vertical="center" wrapText="1"/>
    </xf>
    <xf numFmtId="0" fontId="7" fillId="4" borderId="26" xfId="0" applyFont="1" applyFill="1" applyBorder="1" applyAlignment="1">
      <alignment vertical="center" wrapText="1"/>
    </xf>
    <xf numFmtId="0" fontId="7" fillId="4" borderId="32" xfId="0" applyFont="1" applyFill="1" applyBorder="1" applyAlignment="1">
      <alignment vertical="center" wrapText="1"/>
    </xf>
    <xf numFmtId="0" fontId="7" fillId="4" borderId="21" xfId="0" applyFont="1" applyFill="1" applyBorder="1" applyAlignment="1">
      <alignment vertical="center" wrapText="1"/>
    </xf>
    <xf numFmtId="0" fontId="7" fillId="4" borderId="22" xfId="0" applyFont="1" applyFill="1" applyBorder="1" applyAlignment="1">
      <alignment vertical="center" wrapText="1"/>
    </xf>
    <xf numFmtId="0" fontId="2" fillId="4" borderId="19" xfId="0" applyFont="1" applyFill="1" applyBorder="1" applyAlignment="1">
      <alignment horizontal="center" wrapText="1"/>
    </xf>
    <xf numFmtId="0" fontId="6" fillId="4" borderId="33" xfId="0" applyFont="1" applyFill="1" applyBorder="1" applyAlignment="1">
      <alignment horizontal="center" shrinkToFit="1"/>
    </xf>
    <xf numFmtId="0" fontId="6" fillId="4" borderId="20" xfId="0" applyFont="1" applyFill="1" applyBorder="1" applyAlignment="1">
      <alignment horizontal="center" shrinkToFit="1"/>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1" fillId="2" borderId="10" xfId="0" applyFont="1" applyFill="1" applyBorder="1" applyAlignment="1">
      <alignment horizontal="center" wrapText="1"/>
    </xf>
    <xf numFmtId="0" fontId="13" fillId="0" borderId="32" xfId="0" applyFont="1" applyBorder="1" applyAlignment="1">
      <alignment wrapText="1"/>
    </xf>
    <xf numFmtId="0" fontId="14" fillId="0" borderId="32" xfId="0" applyFont="1" applyBorder="1" applyAlignment="1">
      <alignment wrapText="1"/>
    </xf>
    <xf numFmtId="0" fontId="14" fillId="0" borderId="22" xfId="0" applyFont="1" applyBorder="1" applyAlignment="1">
      <alignment wrapText="1"/>
    </xf>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40" xfId="0" applyFont="1" applyFill="1" applyBorder="1" applyAlignment="1">
      <alignment horizontal="center" wrapText="1"/>
    </xf>
    <xf numFmtId="0" fontId="2" fillId="4" borderId="23" xfId="0" applyFont="1" applyFill="1" applyBorder="1" applyAlignment="1">
      <alignment horizontal="center" wrapText="1"/>
    </xf>
    <xf numFmtId="0" fontId="0" fillId="4" borderId="24" xfId="0" applyFill="1" applyBorder="1" applyAlignment="1">
      <alignment horizontal="center" wrapText="1"/>
    </xf>
    <xf numFmtId="0" fontId="13" fillId="0" borderId="29" xfId="0" applyFont="1" applyBorder="1" applyAlignment="1">
      <alignment horizontal="center" wrapText="1"/>
    </xf>
    <xf numFmtId="0" fontId="13" fillId="0" borderId="25" xfId="0" applyFont="1" applyBorder="1" applyAlignment="1">
      <alignment horizontal="center" wrapText="1"/>
    </xf>
    <xf numFmtId="0" fontId="13" fillId="0" borderId="32" xfId="0" applyFont="1" applyBorder="1" applyAlignment="1">
      <alignment horizontal="center" wrapText="1"/>
    </xf>
    <xf numFmtId="0" fontId="13" fillId="0" borderId="22" xfId="0" applyFont="1" applyBorder="1" applyAlignment="1">
      <alignment wrapText="1"/>
    </xf>
    <xf numFmtId="0" fontId="13" fillId="0" borderId="29" xfId="0" applyFont="1" applyBorder="1" applyAlignment="1">
      <alignment wrapText="1"/>
    </xf>
    <xf numFmtId="0" fontId="21"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6" fillId="4" borderId="40" xfId="0" applyFont="1" applyFill="1" applyBorder="1" applyAlignment="1">
      <alignment horizontal="center" wrapText="1"/>
    </xf>
    <xf numFmtId="0" fontId="7" fillId="4" borderId="8" xfId="0" applyFont="1" applyFill="1" applyBorder="1" applyAlignment="1">
      <alignment vertical="center" wrapText="1"/>
    </xf>
    <xf numFmtId="0" fontId="7" fillId="4" borderId="13" xfId="0" applyFont="1" applyFill="1" applyBorder="1" applyAlignment="1">
      <alignment vertical="center" wrapText="1"/>
    </xf>
    <xf numFmtId="0" fontId="7" fillId="4" borderId="10" xfId="0" applyFont="1" applyFill="1" applyBorder="1" applyAlignment="1">
      <alignment vertical="center" wrapText="1"/>
    </xf>
    <xf numFmtId="0" fontId="2" fillId="4" borderId="7" xfId="0" applyFont="1" applyFill="1" applyBorder="1" applyAlignment="1">
      <alignment horizontal="center" wrapText="1"/>
    </xf>
    <xf numFmtId="0" fontId="0" fillId="0" borderId="8" xfId="0" applyBorder="1" applyAlignment="1">
      <alignment horizontal="center" wrapText="1"/>
    </xf>
    <xf numFmtId="0" fontId="7" fillId="0" borderId="4" xfId="0" applyFont="1" applyFill="1" applyBorder="1" applyAlignment="1">
      <alignment vertical="center" shrinkToFit="1"/>
    </xf>
    <xf numFmtId="0" fontId="9" fillId="0" borderId="27" xfId="0" applyFont="1" applyFill="1" applyBorder="1" applyAlignment="1">
      <alignment vertical="center" shrinkToFit="1"/>
    </xf>
    <xf numFmtId="0" fontId="9" fillId="0" borderId="4" xfId="0" applyFont="1" applyFill="1" applyBorder="1" applyAlignment="1">
      <alignment vertical="center" shrinkToFit="1"/>
    </xf>
    <xf numFmtId="0" fontId="9" fillId="0" borderId="27" xfId="0" applyFont="1" applyFill="1" applyBorder="1" applyAlignment="1">
      <alignment vertical="center" wrapText="1" shrinkToFi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42" xfId="0" applyFont="1" applyFill="1" applyBorder="1" applyAlignment="1">
      <alignment wrapText="1"/>
    </xf>
    <xf numFmtId="0" fontId="1" fillId="2" borderId="37" xfId="0" applyFont="1" applyFill="1" applyBorder="1" applyAlignment="1">
      <alignment wrapText="1"/>
    </xf>
    <xf numFmtId="0" fontId="1" fillId="2" borderId="18" xfId="0" applyFont="1" applyFill="1" applyBorder="1" applyAlignment="1">
      <alignment wrapText="1"/>
    </xf>
    <xf numFmtId="0" fontId="1" fillId="2" borderId="34" xfId="0" applyFont="1" applyFill="1" applyBorder="1" applyAlignment="1">
      <alignment wrapText="1"/>
    </xf>
    <xf numFmtId="0" fontId="7" fillId="4" borderId="4" xfId="0" applyFont="1" applyFill="1" applyBorder="1" applyAlignment="1">
      <alignment vertical="center" shrinkToFit="1"/>
    </xf>
    <xf numFmtId="0" fontId="7" fillId="4" borderId="8" xfId="0" applyFont="1" applyFill="1" applyBorder="1" applyAlignment="1">
      <alignment vertical="center" shrinkToFit="1"/>
    </xf>
    <xf numFmtId="0" fontId="0" fillId="0" borderId="41" xfId="0"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30" fillId="4" borderId="2" xfId="1" applyFont="1" applyFill="1" applyBorder="1" applyAlignment="1">
      <alignment horizontal="right" wrapText="1"/>
    </xf>
    <xf numFmtId="0" fontId="7" fillId="4" borderId="3" xfId="0" applyFont="1" applyFill="1" applyBorder="1" applyAlignment="1">
      <alignment horizontal="right" wrapText="1"/>
    </xf>
    <xf numFmtId="0" fontId="2" fillId="0" borderId="3" xfId="0" applyFont="1" applyBorder="1" applyAlignment="1">
      <alignment wrapText="1"/>
    </xf>
    <xf numFmtId="0" fontId="8" fillId="0" borderId="0" xfId="0" applyFont="1" applyFill="1" applyBorder="1" applyAlignment="1">
      <alignment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13" xfId="0" applyFill="1" applyBorder="1" applyAlignment="1">
      <alignment horizontal="left" vertical="top" wrapText="1"/>
    </xf>
    <xf numFmtId="0" fontId="9" fillId="0" borderId="9"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0" xfId="0" applyFill="1" applyBorder="1" applyAlignment="1">
      <alignment horizontal="left" vertical="top" wrapText="1"/>
    </xf>
    <xf numFmtId="0" fontId="0" fillId="0" borderId="5"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Fill="1" applyBorder="1" applyAlignment="1">
      <alignment horizontal="left" vertical="top"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checked="Checked"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fmlaLink="'Dropdown lists'!$I$48" lockText="1"/>
</file>

<file path=xl/ctrlProps/ctrlProp108.xml><?xml version="1.0" encoding="utf-8"?>
<formControlPr xmlns="http://schemas.microsoft.com/office/spreadsheetml/2009/9/main" objectType="CheckBox" checked="Checked" fmlaLink="'Dropdown lists'!$I$49" lockText="1"/>
</file>

<file path=xl/ctrlProps/ctrlProp109.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checked="Checked" fmlaLink="'Dropdown lists'!$G$9" lockText="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checked="Checked" lockText="1"/>
</file>

<file path=xl/ctrlProps/ctrlProp114.xml><?xml version="1.0" encoding="utf-8"?>
<formControlPr xmlns="http://schemas.microsoft.com/office/spreadsheetml/2009/9/main" objectType="CheckBox" checked="Checked"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checked="Checked" fmlaLink="'Dropdown lists'!$G$8"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checked="Checked" fmlaLink="'Dropdown lists'!$Q$8" lockText="1"/>
</file>

<file path=xl/ctrlProps/ctrlProp21.xml><?xml version="1.0" encoding="utf-8"?>
<formControlPr xmlns="http://schemas.microsoft.com/office/spreadsheetml/2009/9/main" objectType="CheckBox" checked="Checked"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checked="Checked"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checked="Checked"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checked="Checked"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checked="Checked"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checked="Checked"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checked="Checked"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checked="Checked"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checked="Checked"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checked="Checked" fmlaLink="'Dropdown lists'!$M$10"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checked="Checked"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checked="Checked" fmlaLink="'Dropdown lists'!$O$9" lockText="1"/>
</file>

<file path=xl/ctrlProps/ctrlProp58.xml><?xml version="1.0" encoding="utf-8"?>
<formControlPr xmlns="http://schemas.microsoft.com/office/spreadsheetml/2009/9/main" objectType="CheckBox" checked="Checked"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checked="Checked"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checked="Checked"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checked="Checked"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checked="Checked"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checked="Checked"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checked="Checked" fmlaLink="'Dropdown lists'!$G$6"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checked="Checked"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checked="Checked" fmlaLink="'Dropdown lists'!$I$27" lockText="1"/>
</file>

<file path=xl/ctrlProps/ctrlProp87.xml><?xml version="1.0" encoding="utf-8"?>
<formControlPr xmlns="http://schemas.microsoft.com/office/spreadsheetml/2009/9/main" objectType="CheckBox" checked="Checked" fmlaLink="'Dropdown lists'!$I$28" lockText="1"/>
</file>

<file path=xl/ctrlProps/ctrlProp88.xml><?xml version="1.0" encoding="utf-8"?>
<formControlPr xmlns="http://schemas.microsoft.com/office/spreadsheetml/2009/9/main" objectType="CheckBox" checked="Checked"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checked="Checked"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checked="Checked" fmlaLink="'Dropdown lists'!$I$35" lockText="1"/>
</file>

<file path=xl/ctrlProps/ctrlProp92.xml><?xml version="1.0" encoding="utf-8"?>
<formControlPr xmlns="http://schemas.microsoft.com/office/spreadsheetml/2009/9/main" objectType="CheckBox" checked="Checked"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checked="Checked"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347694</xdr:colOff>
      <xdr:row>16</xdr:row>
      <xdr:rowOff>95250</xdr:rowOff>
    </xdr:from>
    <xdr:to>
      <xdr:col>3</xdr:col>
      <xdr:colOff>458258</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222387" y="3277466"/>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15</xdr:row>
      <xdr:rowOff>60325</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16</xdr:row>
      <xdr:rowOff>57149</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142129</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15</xdr:row>
      <xdr:rowOff>75006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87792</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609600</xdr:colOff>
      <xdr:row>10</xdr:row>
      <xdr:rowOff>61234</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618587" y="1569073"/>
          <a:ext cx="494727" cy="614874"/>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85615</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94897" y="2582956"/>
          <a:ext cx="233230" cy="696337"/>
        </a:xfrm>
        <a:prstGeom prst="rect">
          <a:avLst/>
        </a:prstGeom>
      </xdr:spPr>
    </xdr:pic>
    <xdr:clientData/>
  </xdr:twoCellAnchor>
  <xdr:twoCellAnchor editAs="oneCell">
    <xdr:from>
      <xdr:col>7</xdr:col>
      <xdr:colOff>358588</xdr:colOff>
      <xdr:row>7</xdr:row>
      <xdr:rowOff>12701</xdr:rowOff>
    </xdr:from>
    <xdr:to>
      <xdr:col>8</xdr:col>
      <xdr:colOff>403411</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4835338" y="1570319"/>
          <a:ext cx="655544" cy="465514"/>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15</xdr:row>
      <xdr:rowOff>44423</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15</xdr:row>
      <xdr:rowOff>69850</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15</xdr:row>
      <xdr:rowOff>57046</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849720" y="1596950"/>
          <a:ext cx="474989" cy="595563"/>
        </a:xfrm>
        <a:prstGeom prst="rect">
          <a:avLst/>
        </a:prstGeom>
      </xdr:spPr>
    </xdr:pic>
    <xdr:clientData/>
  </xdr:twoCellAnchor>
  <xdr:twoCellAnchor editAs="oneCell">
    <xdr:from>
      <xdr:col>12</xdr:col>
      <xdr:colOff>211666</xdr:colOff>
      <xdr:row>12</xdr:row>
      <xdr:rowOff>13231</xdr:rowOff>
    </xdr:from>
    <xdr:to>
      <xdr:col>12</xdr:col>
      <xdr:colOff>421722</xdr:colOff>
      <xdr:row>15</xdr:row>
      <xdr:rowOff>139643</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8268229" y="2705366"/>
          <a:ext cx="210056" cy="576204"/>
        </a:xfrm>
        <a:prstGeom prst="rect">
          <a:avLst/>
        </a:prstGeom>
      </xdr:spPr>
    </xdr:pic>
    <xdr:clientData/>
  </xdr:twoCellAnchor>
  <xdr:twoCellAnchor editAs="oneCell">
    <xdr:from>
      <xdr:col>11</xdr:col>
      <xdr:colOff>190500</xdr:colOff>
      <xdr:row>12</xdr:row>
      <xdr:rowOff>38100</xdr:rowOff>
    </xdr:from>
    <xdr:to>
      <xdr:col>11</xdr:col>
      <xdr:colOff>402054</xdr:colOff>
      <xdr:row>16</xdr:row>
      <xdr:rowOff>28470</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8221" y="2621056"/>
          <a:ext cx="211554" cy="601092"/>
        </a:xfrm>
        <a:prstGeom prst="rect">
          <a:avLst/>
        </a:prstGeom>
      </xdr:spPr>
    </xdr:pic>
    <xdr:clientData/>
  </xdr:twoCellAnchor>
  <xdr:twoCellAnchor>
    <xdr:from>
      <xdr:col>11</xdr:col>
      <xdr:colOff>396686</xdr:colOff>
      <xdr:row>30</xdr:row>
      <xdr:rowOff>337574</xdr:rowOff>
    </xdr:from>
    <xdr:to>
      <xdr:col>12</xdr:col>
      <xdr:colOff>648834</xdr:colOff>
      <xdr:row>31</xdr:row>
      <xdr:rowOff>154406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71163" y="7420710"/>
          <a:ext cx="858285" cy="154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349514</xdr:colOff>
      <xdr:row>69</xdr:row>
      <xdr:rowOff>4835</xdr:rowOff>
    </xdr:from>
    <xdr:to>
      <xdr:col>12</xdr:col>
      <xdr:colOff>620712</xdr:colOff>
      <xdr:row>69</xdr:row>
      <xdr:rowOff>157764</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7423991" y="14751267"/>
          <a:ext cx="877335" cy="15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390260</xdr:colOff>
      <xdr:row>108</xdr:row>
      <xdr:rowOff>6616</xdr:rowOff>
    </xdr:from>
    <xdr:to>
      <xdr:col>13</xdr:col>
      <xdr:colOff>1511</xdr:colOff>
      <xdr:row>108</xdr:row>
      <xdr:rowOff>178595</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7472778" y="21968545"/>
          <a:ext cx="883519"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10</xdr:row>
          <xdr:rowOff>38100</xdr:rowOff>
        </xdr:from>
        <xdr:to>
          <xdr:col>4</xdr:col>
          <xdr:colOff>485775</xdr:colOff>
          <xdr:row>11</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19050</xdr:rowOff>
        </xdr:from>
        <xdr:to>
          <xdr:col>5</xdr:col>
          <xdr:colOff>419100</xdr:colOff>
          <xdr:row>11</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19050</xdr:rowOff>
        </xdr:from>
        <xdr:to>
          <xdr:col>6</xdr:col>
          <xdr:colOff>466725</xdr:colOff>
          <xdr:row>11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57150</xdr:rowOff>
        </xdr:from>
        <xdr:to>
          <xdr:col>8</xdr:col>
          <xdr:colOff>57150</xdr:colOff>
          <xdr:row>10</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9</xdr:row>
          <xdr:rowOff>66675</xdr:rowOff>
        </xdr:from>
        <xdr:to>
          <xdr:col>9</xdr:col>
          <xdr:colOff>514350</xdr:colOff>
          <xdr:row>10</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76200</xdr:rowOff>
        </xdr:from>
        <xdr:to>
          <xdr:col>10</xdr:col>
          <xdr:colOff>276225</xdr:colOff>
          <xdr:row>10</xdr:row>
          <xdr:rowOff>66675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38100</xdr:rowOff>
        </xdr:from>
        <xdr:to>
          <xdr:col>11</xdr:col>
          <xdr:colOff>447675</xdr:colOff>
          <xdr:row>11</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38100</xdr:rowOff>
        </xdr:from>
        <xdr:to>
          <xdr:col>12</xdr:col>
          <xdr:colOff>542925</xdr:colOff>
          <xdr:row>11</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28575</xdr:rowOff>
        </xdr:from>
        <xdr:to>
          <xdr:col>2</xdr:col>
          <xdr:colOff>447675</xdr:colOff>
          <xdr:row>11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19050</xdr:rowOff>
        </xdr:from>
        <xdr:to>
          <xdr:col>3</xdr:col>
          <xdr:colOff>428625</xdr:colOff>
          <xdr:row>11</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57150</xdr:rowOff>
        </xdr:from>
        <xdr:to>
          <xdr:col>2</xdr:col>
          <xdr:colOff>428625</xdr:colOff>
          <xdr:row>16</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28575</xdr:rowOff>
        </xdr:from>
        <xdr:to>
          <xdr:col>1</xdr:col>
          <xdr:colOff>476250</xdr:colOff>
          <xdr:row>16</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95250</xdr:rowOff>
        </xdr:from>
        <xdr:to>
          <xdr:col>4</xdr:col>
          <xdr:colOff>228600</xdr:colOff>
          <xdr:row>16</xdr:row>
          <xdr:rowOff>142875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85725</xdr:rowOff>
        </xdr:from>
        <xdr:to>
          <xdr:col>3</xdr:col>
          <xdr:colOff>295275</xdr:colOff>
          <xdr:row>16</xdr:row>
          <xdr:rowOff>133350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57150</xdr:rowOff>
        </xdr:from>
        <xdr:to>
          <xdr:col>5</xdr:col>
          <xdr:colOff>466725</xdr:colOff>
          <xdr:row>16</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57150</xdr:rowOff>
        </xdr:from>
        <xdr:to>
          <xdr:col>6</xdr:col>
          <xdr:colOff>457200</xdr:colOff>
          <xdr:row>16</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523875</xdr:colOff>
          <xdr:row>16</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57150</xdr:rowOff>
        </xdr:from>
        <xdr:to>
          <xdr:col>9</xdr:col>
          <xdr:colOff>247650</xdr:colOff>
          <xdr:row>16</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9525</xdr:rowOff>
        </xdr:from>
        <xdr:to>
          <xdr:col>10</xdr:col>
          <xdr:colOff>323850</xdr:colOff>
          <xdr:row>16</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xdr:row>
          <xdr:rowOff>57150</xdr:rowOff>
        </xdr:from>
        <xdr:to>
          <xdr:col>11</xdr:col>
          <xdr:colOff>457200</xdr:colOff>
          <xdr:row>16</xdr:row>
          <xdr:rowOff>247650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38100</xdr:rowOff>
        </xdr:from>
        <xdr:to>
          <xdr:col>13</xdr:col>
          <xdr:colOff>9525</xdr:colOff>
          <xdr:row>16</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1</xdr:col>
          <xdr:colOff>276225</xdr:colOff>
          <xdr:row>24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1</xdr:col>
          <xdr:colOff>276225</xdr:colOff>
          <xdr:row>25</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276225</xdr:colOff>
          <xdr:row>25</xdr:row>
          <xdr:rowOff>200025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133350</xdr:rowOff>
        </xdr:from>
        <xdr:to>
          <xdr:col>1</xdr:col>
          <xdr:colOff>276225</xdr:colOff>
          <xdr:row>20</xdr:row>
          <xdr:rowOff>95250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247650</xdr:rowOff>
        </xdr:from>
        <xdr:to>
          <xdr:col>1</xdr:col>
          <xdr:colOff>285750</xdr:colOff>
          <xdr:row>26</xdr:row>
          <xdr:rowOff>447675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276225</xdr:colOff>
          <xdr:row>27</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276225</xdr:colOff>
          <xdr:row>28</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200025</xdr:rowOff>
        </xdr:from>
        <xdr:to>
          <xdr:col>3</xdr:col>
          <xdr:colOff>257175</xdr:colOff>
          <xdr:row>23</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180975</xdr:rowOff>
        </xdr:from>
        <xdr:to>
          <xdr:col>3</xdr:col>
          <xdr:colOff>257175</xdr:colOff>
          <xdr:row>24</xdr:row>
          <xdr:rowOff>161925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200025</xdr:rowOff>
        </xdr:from>
        <xdr:to>
          <xdr:col>3</xdr:col>
          <xdr:colOff>257175</xdr:colOff>
          <xdr:row>25</xdr:row>
          <xdr:rowOff>180975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247650</xdr:rowOff>
        </xdr:from>
        <xdr:to>
          <xdr:col>3</xdr:col>
          <xdr:colOff>266700</xdr:colOff>
          <xdr:row>26</xdr:row>
          <xdr:rowOff>447675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257175</xdr:colOff>
          <xdr:row>27</xdr:row>
          <xdr:rowOff>209550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3</xdr:col>
          <xdr:colOff>257175</xdr:colOff>
          <xdr:row>28</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38100</xdr:rowOff>
        </xdr:from>
        <xdr:to>
          <xdr:col>3</xdr:col>
          <xdr:colOff>257175</xdr:colOff>
          <xdr:row>19</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228600</xdr:rowOff>
        </xdr:from>
        <xdr:to>
          <xdr:col>3</xdr:col>
          <xdr:colOff>257175</xdr:colOff>
          <xdr:row>20</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190500</xdr:rowOff>
        </xdr:from>
        <xdr:to>
          <xdr:col>3</xdr:col>
          <xdr:colOff>257175</xdr:colOff>
          <xdr:row>21</xdr:row>
          <xdr:rowOff>171450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209550</xdr:rowOff>
        </xdr:from>
        <xdr:to>
          <xdr:col>3</xdr:col>
          <xdr:colOff>257175</xdr:colOff>
          <xdr:row>22</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38100</xdr:rowOff>
        </xdr:from>
        <xdr:to>
          <xdr:col>5</xdr:col>
          <xdr:colOff>257175</xdr:colOff>
          <xdr:row>20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228600</xdr:rowOff>
        </xdr:from>
        <xdr:to>
          <xdr:col>5</xdr:col>
          <xdr:colOff>257175</xdr:colOff>
          <xdr:row>20</xdr:row>
          <xdr:rowOff>190500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257175</xdr:colOff>
          <xdr:row>21</xdr:row>
          <xdr:rowOff>209550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257175</xdr:colOff>
          <xdr:row>22</xdr:row>
          <xdr:rowOff>200025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209550</xdr:rowOff>
        </xdr:from>
        <xdr:to>
          <xdr:col>5</xdr:col>
          <xdr:colOff>257175</xdr:colOff>
          <xdr:row>23</xdr:row>
          <xdr:rowOff>190500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266700</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266700</xdr:colOff>
          <xdr:row>26</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247650</xdr:rowOff>
        </xdr:from>
        <xdr:to>
          <xdr:col>5</xdr:col>
          <xdr:colOff>266700</xdr:colOff>
          <xdr:row>26</xdr:row>
          <xdr:rowOff>447675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266700</xdr:colOff>
          <xdr:row>27</xdr:row>
          <xdr:rowOff>209550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0</xdr:rowOff>
        </xdr:from>
        <xdr:to>
          <xdr:col>5</xdr:col>
          <xdr:colOff>266700</xdr:colOff>
          <xdr:row>28</xdr:row>
          <xdr:rowOff>200025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28575</xdr:rowOff>
        </xdr:from>
        <xdr:to>
          <xdr:col>7</xdr:col>
          <xdr:colOff>257175</xdr:colOff>
          <xdr:row>24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257175</xdr:colOff>
          <xdr:row>24</xdr:row>
          <xdr:rowOff>200025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257175</xdr:colOff>
          <xdr:row>26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447675</xdr:rowOff>
        </xdr:from>
        <xdr:to>
          <xdr:col>7</xdr:col>
          <xdr:colOff>266700</xdr:colOff>
          <xdr:row>28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19050</xdr:rowOff>
        </xdr:from>
        <xdr:to>
          <xdr:col>7</xdr:col>
          <xdr:colOff>257175</xdr:colOff>
          <xdr:row>29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247650</xdr:rowOff>
        </xdr:from>
        <xdr:to>
          <xdr:col>7</xdr:col>
          <xdr:colOff>266700</xdr:colOff>
          <xdr:row>26</xdr:row>
          <xdr:rowOff>447675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7</xdr:col>
          <xdr:colOff>257175</xdr:colOff>
          <xdr:row>23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209550</xdr:rowOff>
        </xdr:from>
        <xdr:to>
          <xdr:col>9</xdr:col>
          <xdr:colOff>219075</xdr:colOff>
          <xdr:row>21</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209550</xdr:rowOff>
        </xdr:from>
        <xdr:to>
          <xdr:col>9</xdr:col>
          <xdr:colOff>219075</xdr:colOff>
          <xdr:row>22</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9</xdr:col>
          <xdr:colOff>219075</xdr:colOff>
          <xdr:row>23</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0</xdr:rowOff>
        </xdr:from>
        <xdr:to>
          <xdr:col>9</xdr:col>
          <xdr:colOff>219075</xdr:colOff>
          <xdr:row>24</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238125</xdr:rowOff>
        </xdr:from>
        <xdr:to>
          <xdr:col>9</xdr:col>
          <xdr:colOff>228600</xdr:colOff>
          <xdr:row>26</xdr:row>
          <xdr:rowOff>438150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219075</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219075</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9</xdr:col>
          <xdr:colOff>219075</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209550</xdr:rowOff>
        </xdr:from>
        <xdr:to>
          <xdr:col>11</xdr:col>
          <xdr:colOff>285750</xdr:colOff>
          <xdr:row>28</xdr:row>
          <xdr:rowOff>190500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11</xdr:col>
          <xdr:colOff>285750</xdr:colOff>
          <xdr:row>27</xdr:row>
          <xdr:rowOff>209550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285750</xdr:colOff>
          <xdr:row>26</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26</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180975</xdr:rowOff>
        </xdr:from>
        <xdr:to>
          <xdr:col>11</xdr:col>
          <xdr:colOff>285750</xdr:colOff>
          <xdr:row>20</xdr:row>
          <xdr:rowOff>133350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9525</xdr:rowOff>
        </xdr:from>
        <xdr:to>
          <xdr:col>9</xdr:col>
          <xdr:colOff>219075</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28575</xdr:rowOff>
        </xdr:from>
        <xdr:to>
          <xdr:col>9</xdr:col>
          <xdr:colOff>219075</xdr:colOff>
          <xdr:row>19</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257175</xdr:colOff>
          <xdr:row>22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228600</xdr:rowOff>
        </xdr:from>
        <xdr:to>
          <xdr:col>7</xdr:col>
          <xdr:colOff>257175</xdr:colOff>
          <xdr:row>20</xdr:row>
          <xdr:rowOff>190500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38100</xdr:rowOff>
        </xdr:from>
        <xdr:to>
          <xdr:col>7</xdr:col>
          <xdr:colOff>257175</xdr:colOff>
          <xdr:row>20</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38100</xdr:rowOff>
        </xdr:from>
        <xdr:to>
          <xdr:col>1</xdr:col>
          <xdr:colOff>485775</xdr:colOff>
          <xdr:row>11</xdr:row>
          <xdr:rowOff>38100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85725</xdr:rowOff>
        </xdr:from>
        <xdr:to>
          <xdr:col>2</xdr:col>
          <xdr:colOff>390525</xdr:colOff>
          <xdr:row>48</xdr:row>
          <xdr:rowOff>152400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50</xdr:row>
          <xdr:rowOff>133350</xdr:rowOff>
        </xdr:from>
        <xdr:to>
          <xdr:col>2</xdr:col>
          <xdr:colOff>447675</xdr:colOff>
          <xdr:row>52</xdr:row>
          <xdr:rowOff>52754</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53</xdr:row>
          <xdr:rowOff>133350</xdr:rowOff>
        </xdr:from>
        <xdr:to>
          <xdr:col>2</xdr:col>
          <xdr:colOff>447675</xdr:colOff>
          <xdr:row>55</xdr:row>
          <xdr:rowOff>57150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152400</xdr:rowOff>
        </xdr:from>
        <xdr:to>
          <xdr:col>2</xdr:col>
          <xdr:colOff>428625</xdr:colOff>
          <xdr:row>58</xdr:row>
          <xdr:rowOff>66675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xdr:row>
          <xdr:rowOff>19050</xdr:rowOff>
        </xdr:from>
        <xdr:to>
          <xdr:col>2</xdr:col>
          <xdr:colOff>466725</xdr:colOff>
          <xdr:row>61</xdr:row>
          <xdr:rowOff>57150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63</xdr:row>
          <xdr:rowOff>28575</xdr:rowOff>
        </xdr:from>
        <xdr:to>
          <xdr:col>2</xdr:col>
          <xdr:colOff>438150</xdr:colOff>
          <xdr:row>64</xdr:row>
          <xdr:rowOff>66675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66</xdr:row>
          <xdr:rowOff>38100</xdr:rowOff>
        </xdr:from>
        <xdr:to>
          <xdr:col>2</xdr:col>
          <xdr:colOff>438150</xdr:colOff>
          <xdr:row>67</xdr:row>
          <xdr:rowOff>66675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171450</xdr:rowOff>
        </xdr:from>
        <xdr:to>
          <xdr:col>10</xdr:col>
          <xdr:colOff>333375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0</xdr:rowOff>
        </xdr:from>
        <xdr:to>
          <xdr:col>10</xdr:col>
          <xdr:colOff>323850</xdr:colOff>
          <xdr:row>3</xdr:row>
          <xdr:rowOff>200025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171450</xdr:rowOff>
        </xdr:from>
        <xdr:to>
          <xdr:col>0</xdr:col>
          <xdr:colOff>333375</xdr:colOff>
          <xdr:row>33</xdr:row>
          <xdr:rowOff>171450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161925</xdr:rowOff>
        </xdr:from>
        <xdr:to>
          <xdr:col>0</xdr:col>
          <xdr:colOff>333375</xdr:colOff>
          <xdr:row>34</xdr:row>
          <xdr:rowOff>171450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152400</xdr:rowOff>
        </xdr:from>
        <xdr:to>
          <xdr:col>0</xdr:col>
          <xdr:colOff>333375</xdr:colOff>
          <xdr:row>35</xdr:row>
          <xdr:rowOff>161925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323850</xdr:rowOff>
        </xdr:from>
        <xdr:to>
          <xdr:col>0</xdr:col>
          <xdr:colOff>333375</xdr:colOff>
          <xdr:row>36</xdr:row>
          <xdr:rowOff>161925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180975</xdr:rowOff>
        </xdr:from>
        <xdr:to>
          <xdr:col>0</xdr:col>
          <xdr:colOff>333375</xdr:colOff>
          <xdr:row>37</xdr:row>
          <xdr:rowOff>171450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152400</xdr:rowOff>
        </xdr:from>
        <xdr:to>
          <xdr:col>0</xdr:col>
          <xdr:colOff>342900</xdr:colOff>
          <xdr:row>40</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152400</xdr:rowOff>
        </xdr:from>
        <xdr:to>
          <xdr:col>2</xdr:col>
          <xdr:colOff>333375</xdr:colOff>
          <xdr:row>39</xdr:row>
          <xdr:rowOff>171450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38</xdr:row>
          <xdr:rowOff>152400</xdr:rowOff>
        </xdr:from>
        <xdr:to>
          <xdr:col>4</xdr:col>
          <xdr:colOff>352425</xdr:colOff>
          <xdr:row>39</xdr:row>
          <xdr:rowOff>171450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152400</xdr:rowOff>
        </xdr:from>
        <xdr:to>
          <xdr:col>6</xdr:col>
          <xdr:colOff>342900</xdr:colOff>
          <xdr:row>39</xdr:row>
          <xdr:rowOff>171450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161925</xdr:rowOff>
        </xdr:from>
        <xdr:to>
          <xdr:col>4</xdr:col>
          <xdr:colOff>352425</xdr:colOff>
          <xdr:row>41</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161925</xdr:rowOff>
        </xdr:from>
        <xdr:to>
          <xdr:col>0</xdr:col>
          <xdr:colOff>333375</xdr:colOff>
          <xdr:row>41</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152400</xdr:rowOff>
        </xdr:from>
        <xdr:to>
          <xdr:col>0</xdr:col>
          <xdr:colOff>333375</xdr:colOff>
          <xdr:row>42</xdr:row>
          <xdr:rowOff>161925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152400</xdr:rowOff>
        </xdr:from>
        <xdr:to>
          <xdr:col>4</xdr:col>
          <xdr:colOff>352425</xdr:colOff>
          <xdr:row>42</xdr:row>
          <xdr:rowOff>161925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152400</xdr:rowOff>
        </xdr:from>
        <xdr:to>
          <xdr:col>0</xdr:col>
          <xdr:colOff>333375</xdr:colOff>
          <xdr:row>43</xdr:row>
          <xdr:rowOff>171450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152400</xdr:rowOff>
        </xdr:from>
        <xdr:to>
          <xdr:col>4</xdr:col>
          <xdr:colOff>352425</xdr:colOff>
          <xdr:row>43</xdr:row>
          <xdr:rowOff>171450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266700</xdr:rowOff>
        </xdr:from>
        <xdr:to>
          <xdr:col>0</xdr:col>
          <xdr:colOff>333375</xdr:colOff>
          <xdr:row>44</xdr:row>
          <xdr:rowOff>161925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152400</xdr:rowOff>
        </xdr:from>
        <xdr:to>
          <xdr:col>4</xdr:col>
          <xdr:colOff>352425</xdr:colOff>
          <xdr:row>35</xdr:row>
          <xdr:rowOff>161925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323850</xdr:rowOff>
        </xdr:from>
        <xdr:to>
          <xdr:col>4</xdr:col>
          <xdr:colOff>352425</xdr:colOff>
          <xdr:row>36</xdr:row>
          <xdr:rowOff>161925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180975</xdr:rowOff>
        </xdr:from>
        <xdr:to>
          <xdr:col>4</xdr:col>
          <xdr:colOff>352425</xdr:colOff>
          <xdr:row>37</xdr:row>
          <xdr:rowOff>171450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142875</xdr:rowOff>
        </xdr:from>
        <xdr:to>
          <xdr:col>0</xdr:col>
          <xdr:colOff>257175</xdr:colOff>
          <xdr:row>41</xdr:row>
          <xdr:rowOff>161925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161925</xdr:rowOff>
        </xdr:from>
        <xdr:to>
          <xdr:col>6</xdr:col>
          <xdr:colOff>342900</xdr:colOff>
          <xdr:row>41</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161925</xdr:rowOff>
        </xdr:from>
        <xdr:to>
          <xdr:col>4</xdr:col>
          <xdr:colOff>266700</xdr:colOff>
          <xdr:row>42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257175</xdr:rowOff>
        </xdr:from>
        <xdr:to>
          <xdr:col>4</xdr:col>
          <xdr:colOff>371475</xdr:colOff>
          <xdr:row>39</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95250</xdr:rowOff>
        </xdr:from>
        <xdr:to>
          <xdr:col>4</xdr:col>
          <xdr:colOff>428625</xdr:colOff>
          <xdr:row>16</xdr:row>
          <xdr:rowOff>142875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15</xdr:row>
          <xdr:rowOff>28575</xdr:rowOff>
        </xdr:from>
        <xdr:to>
          <xdr:col>10</xdr:col>
          <xdr:colOff>514350</xdr:colOff>
          <xdr:row>16</xdr:row>
          <xdr:rowOff>57150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95250</xdr:rowOff>
        </xdr:from>
        <xdr:to>
          <xdr:col>3</xdr:col>
          <xdr:colOff>476250</xdr:colOff>
          <xdr:row>16</xdr:row>
          <xdr:rowOff>142875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66675</xdr:rowOff>
        </xdr:from>
        <xdr:to>
          <xdr:col>9</xdr:col>
          <xdr:colOff>323850</xdr:colOff>
          <xdr:row>10</xdr:row>
          <xdr:rowOff>76200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57150</xdr:rowOff>
        </xdr:from>
        <xdr:to>
          <xdr:col>10</xdr:col>
          <xdr:colOff>485775</xdr:colOff>
          <xdr:row>10</xdr:row>
          <xdr:rowOff>66675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485775</xdr:colOff>
          <xdr:row>16</xdr:row>
          <xdr:rowOff>76200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38100</xdr:rowOff>
        </xdr:from>
        <xdr:to>
          <xdr:col>8</xdr:col>
          <xdr:colOff>228600</xdr:colOff>
          <xdr:row>16</xdr:row>
          <xdr:rowOff>85725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57150</xdr:rowOff>
        </xdr:from>
        <xdr:to>
          <xdr:col>8</xdr:col>
          <xdr:colOff>276225</xdr:colOff>
          <xdr:row>10</xdr:row>
          <xdr:rowOff>76200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238125</xdr:colOff>
      <xdr:row>6</xdr:row>
      <xdr:rowOff>31248</xdr:rowOff>
    </xdr:from>
    <xdr:ext cx="8292014" cy="1219436"/>
    <xdr:sp macro="" textlink="">
      <xdr:nvSpPr>
        <xdr:cNvPr id="2" name="Rectangle 1">
          <a:extLst>
            <a:ext uri="{FF2B5EF4-FFF2-40B4-BE49-F238E27FC236}">
              <a16:creationId xmlns:a16="http://schemas.microsoft.com/office/drawing/2014/main" id="{00000000-0008-0000-0100-000002000000}"/>
            </a:ext>
          </a:extLst>
        </xdr:cNvPr>
        <xdr:cNvSpPr/>
      </xdr:nvSpPr>
      <xdr:spPr>
        <a:xfrm>
          <a:off x="4600575" y="1174248"/>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0</xdr:col>
      <xdr:colOff>0</xdr:colOff>
      <xdr:row>1</xdr:row>
      <xdr:rowOff>9525</xdr:rowOff>
    </xdr:from>
    <xdr:ext cx="8292014" cy="1219436"/>
    <xdr:sp macro="" textlink="">
      <xdr:nvSpPr>
        <xdr:cNvPr id="3" name="Rectangle 2">
          <a:extLst>
            <a:ext uri="{FF2B5EF4-FFF2-40B4-BE49-F238E27FC236}">
              <a16:creationId xmlns:a16="http://schemas.microsoft.com/office/drawing/2014/main" id="{00000000-0008-0000-0100-000003000000}"/>
            </a:ext>
          </a:extLst>
        </xdr:cNvPr>
        <xdr:cNvSpPr/>
      </xdr:nvSpPr>
      <xdr:spPr>
        <a:xfrm>
          <a:off x="0" y="200025"/>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4</xdr:col>
      <xdr:colOff>200025</xdr:colOff>
      <xdr:row>21</xdr:row>
      <xdr:rowOff>19050</xdr:rowOff>
    </xdr:from>
    <xdr:ext cx="8292014" cy="1219436"/>
    <xdr:sp macro="" textlink="">
      <xdr:nvSpPr>
        <xdr:cNvPr id="4" name="Rectangle 3">
          <a:extLst>
            <a:ext uri="{FF2B5EF4-FFF2-40B4-BE49-F238E27FC236}">
              <a16:creationId xmlns:a16="http://schemas.microsoft.com/office/drawing/2014/main" id="{00000000-0008-0000-0100-000004000000}"/>
            </a:ext>
          </a:extLst>
        </xdr:cNvPr>
        <xdr:cNvSpPr/>
      </xdr:nvSpPr>
      <xdr:spPr>
        <a:xfrm>
          <a:off x="4562475" y="4019550"/>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zoomScale="130" zoomScaleNormal="130" workbookViewId="0">
      <selection activeCell="C76" sqref="C76:J78"/>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85546875" style="1" customWidth="1"/>
    <col min="14" max="14" width="9.140625" style="1" customWidth="1"/>
    <col min="15" max="16384" width="9.140625" style="1"/>
  </cols>
  <sheetData>
    <row r="1" spans="1:16" ht="18" customHeight="1" x14ac:dyDescent="0.35">
      <c r="A1" s="183" t="s">
        <v>181</v>
      </c>
      <c r="B1" s="184"/>
      <c r="C1" s="184"/>
      <c r="D1" s="184"/>
      <c r="E1" s="184"/>
      <c r="F1" s="184"/>
      <c r="G1" s="184"/>
      <c r="H1" s="184"/>
      <c r="I1" s="184"/>
      <c r="J1" s="184"/>
      <c r="K1" s="184"/>
      <c r="L1" s="184"/>
      <c r="M1" s="185"/>
    </row>
    <row r="2" spans="1:16" s="37" customFormat="1" ht="15.95" customHeight="1" x14ac:dyDescent="0.2">
      <c r="A2" s="207" t="s">
        <v>180</v>
      </c>
      <c r="B2" s="44" t="s">
        <v>3</v>
      </c>
      <c r="C2" s="199" t="s">
        <v>186</v>
      </c>
      <c r="D2" s="200"/>
      <c r="E2" s="200"/>
      <c r="F2" s="201"/>
      <c r="G2" s="44" t="s">
        <v>0</v>
      </c>
      <c r="H2" s="186">
        <v>42984</v>
      </c>
      <c r="I2" s="187"/>
      <c r="J2" s="44" t="s">
        <v>1</v>
      </c>
      <c r="K2" s="190" t="s">
        <v>185</v>
      </c>
      <c r="L2" s="191"/>
      <c r="M2" s="192"/>
    </row>
    <row r="3" spans="1:16" s="37" customFormat="1" ht="23.1" customHeight="1" x14ac:dyDescent="0.2">
      <c r="A3" s="208"/>
      <c r="B3" s="44" t="s">
        <v>4</v>
      </c>
      <c r="C3" s="205" t="s">
        <v>187</v>
      </c>
      <c r="D3" s="206"/>
      <c r="E3" s="206"/>
      <c r="F3" s="206"/>
      <c r="G3" s="44" t="s">
        <v>2</v>
      </c>
      <c r="H3" s="188"/>
      <c r="I3" s="188"/>
      <c r="J3" s="44" t="s">
        <v>37</v>
      </c>
      <c r="K3" s="193"/>
      <c r="L3" s="194"/>
      <c r="M3" s="195"/>
    </row>
    <row r="4" spans="1:16" s="37" customFormat="1" ht="27.75" customHeight="1" x14ac:dyDescent="0.2">
      <c r="A4" s="209"/>
      <c r="B4" s="45" t="s">
        <v>5</v>
      </c>
      <c r="C4" s="202" t="s">
        <v>184</v>
      </c>
      <c r="D4" s="203"/>
      <c r="E4" s="203"/>
      <c r="F4" s="204"/>
      <c r="G4" s="45" t="s">
        <v>39</v>
      </c>
      <c r="H4" s="189"/>
      <c r="I4" s="189"/>
      <c r="J4" s="45" t="s">
        <v>38</v>
      </c>
      <c r="K4" s="196" t="s">
        <v>69</v>
      </c>
      <c r="L4" s="197"/>
      <c r="M4" s="198"/>
    </row>
    <row r="5" spans="1:16" s="5" customFormat="1" ht="15.75" thickBot="1" x14ac:dyDescent="0.3">
      <c r="A5" s="262" t="s">
        <v>6</v>
      </c>
      <c r="B5" s="210" t="s">
        <v>68</v>
      </c>
      <c r="C5" s="211"/>
      <c r="D5" s="211"/>
      <c r="E5" s="211"/>
      <c r="F5" s="211"/>
      <c r="G5" s="211"/>
      <c r="H5" s="211"/>
      <c r="I5" s="211"/>
      <c r="J5" s="211"/>
      <c r="K5" s="211"/>
      <c r="L5" s="211"/>
      <c r="M5" s="212"/>
    </row>
    <row r="6" spans="1:16" s="5" customFormat="1" ht="15" customHeight="1" thickTop="1" x14ac:dyDescent="0.25">
      <c r="A6" s="263"/>
      <c r="B6" s="243" t="s">
        <v>7</v>
      </c>
      <c r="C6" s="243"/>
      <c r="D6" s="244" t="s">
        <v>17</v>
      </c>
      <c r="E6" s="245"/>
      <c r="F6" s="243" t="s">
        <v>8</v>
      </c>
      <c r="G6" s="243"/>
      <c r="H6" s="252" t="s">
        <v>9</v>
      </c>
      <c r="I6" s="253"/>
      <c r="J6" s="215" t="s">
        <v>10</v>
      </c>
      <c r="K6" s="216"/>
      <c r="L6" s="243" t="s">
        <v>11</v>
      </c>
      <c r="M6" s="254"/>
    </row>
    <row r="7" spans="1:16" ht="1.7" hidden="1" customHeight="1" x14ac:dyDescent="0.25">
      <c r="A7" s="264"/>
      <c r="B7" s="7"/>
      <c r="C7" s="8"/>
      <c r="D7" s="7"/>
      <c r="E7" s="8"/>
      <c r="F7" s="7"/>
      <c r="G7" s="8"/>
      <c r="H7" s="6"/>
      <c r="I7" s="6"/>
      <c r="J7" s="217"/>
      <c r="K7" s="218"/>
      <c r="L7" s="7"/>
      <c r="M7" s="8"/>
    </row>
    <row r="8" spans="1:16" x14ac:dyDescent="0.25">
      <c r="A8" s="255" t="s">
        <v>172</v>
      </c>
      <c r="B8" s="258" t="s">
        <v>52</v>
      </c>
      <c r="C8" s="257" t="s">
        <v>179</v>
      </c>
      <c r="D8" s="258" t="s">
        <v>51</v>
      </c>
      <c r="E8" s="257" t="s">
        <v>50</v>
      </c>
      <c r="F8" s="258" t="s">
        <v>49</v>
      </c>
      <c r="G8" s="257" t="s">
        <v>43</v>
      </c>
      <c r="H8" s="258" t="s">
        <v>171</v>
      </c>
      <c r="I8" s="261"/>
      <c r="J8" s="258" t="s">
        <v>53</v>
      </c>
      <c r="K8" s="257" t="s">
        <v>54</v>
      </c>
      <c r="L8" s="258" t="s">
        <v>34</v>
      </c>
      <c r="M8" s="265" t="s">
        <v>33</v>
      </c>
    </row>
    <row r="9" spans="1:16" x14ac:dyDescent="0.25">
      <c r="A9" s="256"/>
      <c r="B9" s="220"/>
      <c r="C9" s="249"/>
      <c r="D9" s="219"/>
      <c r="E9" s="249"/>
      <c r="F9" s="220"/>
      <c r="G9" s="249"/>
      <c r="H9" s="220"/>
      <c r="I9" s="249"/>
      <c r="J9" s="220"/>
      <c r="K9" s="249"/>
      <c r="L9" s="220"/>
      <c r="M9" s="266"/>
    </row>
    <row r="10" spans="1:16" x14ac:dyDescent="0.25">
      <c r="A10" s="256"/>
      <c r="B10" s="220"/>
      <c r="C10" s="249"/>
      <c r="D10" s="219"/>
      <c r="E10" s="249"/>
      <c r="F10" s="220"/>
      <c r="G10" s="249"/>
      <c r="H10" s="220"/>
      <c r="I10" s="249"/>
      <c r="J10" s="220"/>
      <c r="K10" s="249"/>
      <c r="L10" s="220"/>
      <c r="M10" s="266"/>
    </row>
    <row r="11" spans="1:16" ht="16.5" customHeight="1" x14ac:dyDescent="0.25">
      <c r="A11" s="256"/>
      <c r="B11" s="220"/>
      <c r="C11" s="249"/>
      <c r="D11" s="219"/>
      <c r="E11" s="249"/>
      <c r="F11" s="220"/>
      <c r="G11" s="249"/>
      <c r="H11" s="220"/>
      <c r="I11" s="249"/>
      <c r="J11" s="220"/>
      <c r="K11" s="249"/>
      <c r="L11" s="220"/>
      <c r="M11" s="266"/>
    </row>
    <row r="12" spans="1:16" s="3" customFormat="1" ht="19.7" customHeight="1" x14ac:dyDescent="0.25">
      <c r="A12" s="256"/>
      <c r="B12" s="220"/>
      <c r="C12" s="249"/>
      <c r="D12" s="219"/>
      <c r="E12" s="249"/>
      <c r="F12" s="220"/>
      <c r="G12" s="249"/>
      <c r="H12" s="220"/>
      <c r="I12" s="249"/>
      <c r="J12" s="220"/>
      <c r="K12" s="249"/>
      <c r="L12" s="220"/>
      <c r="M12" s="266"/>
      <c r="P12" s="9"/>
    </row>
    <row r="13" spans="1:16" x14ac:dyDescent="0.25">
      <c r="A13" s="256"/>
      <c r="B13" s="219" t="s">
        <v>56</v>
      </c>
      <c r="C13" s="249" t="s">
        <v>55</v>
      </c>
      <c r="D13" s="219" t="s">
        <v>40</v>
      </c>
      <c r="E13" s="249" t="s">
        <v>41</v>
      </c>
      <c r="F13" s="219" t="s">
        <v>42</v>
      </c>
      <c r="G13" s="259" t="s">
        <v>46</v>
      </c>
      <c r="H13" s="219" t="s">
        <v>45</v>
      </c>
      <c r="I13" s="249"/>
      <c r="J13" s="219" t="s">
        <v>177</v>
      </c>
      <c r="K13" s="259" t="s">
        <v>178</v>
      </c>
      <c r="L13" s="219" t="s">
        <v>44</v>
      </c>
      <c r="M13" s="267" t="s">
        <v>164</v>
      </c>
    </row>
    <row r="14" spans="1:16" x14ac:dyDescent="0.25">
      <c r="A14" s="256"/>
      <c r="B14" s="220"/>
      <c r="C14" s="249"/>
      <c r="D14" s="227"/>
      <c r="E14" s="250"/>
      <c r="F14" s="220"/>
      <c r="G14" s="249"/>
      <c r="H14" s="220"/>
      <c r="I14" s="249"/>
      <c r="J14" s="220"/>
      <c r="K14" s="249"/>
      <c r="L14" s="227"/>
      <c r="M14" s="268"/>
    </row>
    <row r="15" spans="1:16" ht="5.45" customHeight="1" x14ac:dyDescent="0.25">
      <c r="A15" s="256"/>
      <c r="B15" s="220"/>
      <c r="C15" s="249"/>
      <c r="D15" s="227"/>
      <c r="E15" s="250"/>
      <c r="F15" s="220"/>
      <c r="G15" s="249"/>
      <c r="H15" s="220"/>
      <c r="I15" s="249"/>
      <c r="J15" s="220"/>
      <c r="K15" s="249"/>
      <c r="L15" s="227"/>
      <c r="M15" s="268"/>
    </row>
    <row r="16" spans="1:16" ht="12.75" customHeight="1" x14ac:dyDescent="0.25">
      <c r="A16" s="256"/>
      <c r="B16" s="220"/>
      <c r="C16" s="249"/>
      <c r="D16" s="227"/>
      <c r="E16" s="250"/>
      <c r="F16" s="220"/>
      <c r="G16" s="249"/>
      <c r="H16" s="220"/>
      <c r="I16" s="249"/>
      <c r="J16" s="220"/>
      <c r="K16" s="249"/>
      <c r="L16" s="227"/>
      <c r="M16" s="268"/>
    </row>
    <row r="17" spans="1:18" s="3" customFormat="1" ht="42" customHeight="1" x14ac:dyDescent="0.25">
      <c r="A17" s="256"/>
      <c r="B17" s="221"/>
      <c r="C17" s="260"/>
      <c r="D17" s="228"/>
      <c r="E17" s="251"/>
      <c r="F17" s="221"/>
      <c r="G17" s="260"/>
      <c r="H17" s="221"/>
      <c r="I17" s="260"/>
      <c r="J17" s="221"/>
      <c r="K17" s="260"/>
      <c r="L17" s="228"/>
      <c r="M17" s="268"/>
    </row>
    <row r="18" spans="1:18" s="4" customFormat="1" ht="18.75" customHeight="1" thickBot="1" x14ac:dyDescent="0.3">
      <c r="A18" s="246" t="s">
        <v>67</v>
      </c>
      <c r="B18" s="247"/>
      <c r="C18" s="247"/>
      <c r="D18" s="247"/>
      <c r="E18" s="247"/>
      <c r="F18" s="247"/>
      <c r="G18" s="247"/>
      <c r="H18" s="247"/>
      <c r="I18" s="247"/>
      <c r="J18" s="247"/>
      <c r="K18" s="247"/>
      <c r="L18" s="247"/>
      <c r="M18" s="248"/>
    </row>
    <row r="19" spans="1:18" s="14" customFormat="1" ht="12.2" customHeight="1" thickTop="1" x14ac:dyDescent="0.2">
      <c r="A19" s="13"/>
      <c r="B19" s="234" t="s">
        <v>7</v>
      </c>
      <c r="C19" s="234"/>
      <c r="D19" s="234" t="s">
        <v>17</v>
      </c>
      <c r="E19" s="234"/>
      <c r="F19" s="234" t="s">
        <v>8</v>
      </c>
      <c r="G19" s="234"/>
      <c r="H19" s="235" t="s">
        <v>9</v>
      </c>
      <c r="I19" s="236"/>
      <c r="J19" s="235" t="s">
        <v>10</v>
      </c>
      <c r="K19" s="236"/>
      <c r="L19" s="234" t="s">
        <v>11</v>
      </c>
      <c r="M19" s="269"/>
    </row>
    <row r="20" spans="1:18" ht="21.75" customHeight="1" x14ac:dyDescent="0.25">
      <c r="A20" s="172" t="s">
        <v>12</v>
      </c>
      <c r="B20" s="237" t="s">
        <v>116</v>
      </c>
      <c r="C20" s="238"/>
      <c r="D20" s="232" t="s">
        <v>82</v>
      </c>
      <c r="E20" s="233"/>
      <c r="F20" s="232" t="s">
        <v>90</v>
      </c>
      <c r="G20" s="233"/>
      <c r="H20" s="175" t="s">
        <v>99</v>
      </c>
      <c r="I20" s="176"/>
      <c r="J20" s="175" t="s">
        <v>106</v>
      </c>
      <c r="K20" s="179"/>
      <c r="L20" s="237" t="s">
        <v>182</v>
      </c>
      <c r="M20" s="270"/>
      <c r="R20" s="11"/>
    </row>
    <row r="21" spans="1:18" ht="18.75" customHeight="1" x14ac:dyDescent="0.25">
      <c r="A21" s="173"/>
      <c r="B21" s="239"/>
      <c r="C21" s="240"/>
      <c r="D21" s="175" t="s">
        <v>83</v>
      </c>
      <c r="E21" s="179"/>
      <c r="F21" s="175" t="s">
        <v>91</v>
      </c>
      <c r="G21" s="179"/>
      <c r="H21" s="175" t="s">
        <v>100</v>
      </c>
      <c r="I21" s="176"/>
      <c r="J21" s="175" t="s">
        <v>107</v>
      </c>
      <c r="K21" s="179"/>
      <c r="L21" s="239"/>
      <c r="M21" s="271"/>
    </row>
    <row r="22" spans="1:18" ht="18.75" customHeight="1" x14ac:dyDescent="0.25">
      <c r="A22" s="173"/>
      <c r="B22" s="239"/>
      <c r="C22" s="240"/>
      <c r="D22" s="175" t="s">
        <v>84</v>
      </c>
      <c r="E22" s="179"/>
      <c r="F22" s="175" t="s">
        <v>92</v>
      </c>
      <c r="G22" s="179"/>
      <c r="H22" s="175" t="s">
        <v>101</v>
      </c>
      <c r="I22" s="176"/>
      <c r="J22" s="175" t="s">
        <v>108</v>
      </c>
      <c r="K22" s="179"/>
      <c r="L22" s="239"/>
      <c r="M22" s="271"/>
    </row>
    <row r="23" spans="1:18" ht="18.75" customHeight="1" x14ac:dyDescent="0.25">
      <c r="A23" s="174"/>
      <c r="B23" s="241"/>
      <c r="C23" s="242"/>
      <c r="D23" s="175" t="s">
        <v>85</v>
      </c>
      <c r="E23" s="179"/>
      <c r="F23" s="175" t="s">
        <v>93</v>
      </c>
      <c r="G23" s="179"/>
      <c r="H23" s="175" t="s">
        <v>102</v>
      </c>
      <c r="I23" s="176"/>
      <c r="J23" s="175" t="s">
        <v>109</v>
      </c>
      <c r="K23" s="179"/>
      <c r="L23" s="241"/>
      <c r="M23" s="272"/>
    </row>
    <row r="24" spans="1:18" ht="18.75" customHeight="1" x14ac:dyDescent="0.25">
      <c r="A24" s="229" t="s">
        <v>13</v>
      </c>
      <c r="B24" s="224" t="s">
        <v>76</v>
      </c>
      <c r="C24" s="226"/>
      <c r="D24" s="224" t="s">
        <v>76</v>
      </c>
      <c r="E24" s="226"/>
      <c r="F24" s="224" t="s">
        <v>76</v>
      </c>
      <c r="G24" s="226"/>
      <c r="H24" s="224" t="s">
        <v>76</v>
      </c>
      <c r="I24" s="226"/>
      <c r="J24" s="224" t="s">
        <v>76</v>
      </c>
      <c r="K24" s="226"/>
      <c r="L24" s="224" t="s">
        <v>76</v>
      </c>
      <c r="M24" s="275"/>
    </row>
    <row r="25" spans="1:18" ht="18.75" customHeight="1" x14ac:dyDescent="0.25">
      <c r="A25" s="230"/>
      <c r="B25" s="224" t="s">
        <v>77</v>
      </c>
      <c r="C25" s="225"/>
      <c r="D25" s="224" t="s">
        <v>86</v>
      </c>
      <c r="E25" s="226"/>
      <c r="F25" s="224" t="s">
        <v>94</v>
      </c>
      <c r="G25" s="226"/>
      <c r="H25" s="224" t="s">
        <v>103</v>
      </c>
      <c r="I25" s="226"/>
      <c r="J25" s="224" t="s">
        <v>86</v>
      </c>
      <c r="K25" s="226"/>
      <c r="L25" s="276" t="s">
        <v>165</v>
      </c>
      <c r="M25" s="277"/>
    </row>
    <row r="26" spans="1:18" ht="18.75" customHeight="1" x14ac:dyDescent="0.25">
      <c r="A26" s="231"/>
      <c r="B26" s="224" t="s">
        <v>78</v>
      </c>
      <c r="C26" s="225"/>
      <c r="D26" s="224" t="s">
        <v>78</v>
      </c>
      <c r="E26" s="226"/>
      <c r="F26" s="224" t="s">
        <v>95</v>
      </c>
      <c r="G26" s="226"/>
      <c r="H26" s="224" t="s">
        <v>104</v>
      </c>
      <c r="I26" s="226"/>
      <c r="J26" s="224" t="s">
        <v>78</v>
      </c>
      <c r="K26" s="226"/>
      <c r="L26" s="224" t="s">
        <v>166</v>
      </c>
      <c r="M26" s="275"/>
    </row>
    <row r="27" spans="1:18" ht="36" customHeight="1" x14ac:dyDescent="0.25">
      <c r="A27" s="213" t="s">
        <v>14</v>
      </c>
      <c r="B27" s="175" t="s">
        <v>79</v>
      </c>
      <c r="C27" s="179"/>
      <c r="D27" s="175" t="s">
        <v>87</v>
      </c>
      <c r="E27" s="179"/>
      <c r="F27" s="175" t="s">
        <v>96</v>
      </c>
      <c r="G27" s="179"/>
      <c r="H27" s="175" t="s">
        <v>87</v>
      </c>
      <c r="I27" s="176"/>
      <c r="J27" s="175" t="s">
        <v>110</v>
      </c>
      <c r="K27" s="179"/>
      <c r="L27" s="278" t="s">
        <v>183</v>
      </c>
      <c r="M27" s="277"/>
    </row>
    <row r="28" spans="1:18" ht="18.75" customHeight="1" x14ac:dyDescent="0.25">
      <c r="A28" s="214"/>
      <c r="B28" s="175" t="s">
        <v>80</v>
      </c>
      <c r="C28" s="179"/>
      <c r="D28" s="175" t="s">
        <v>88</v>
      </c>
      <c r="E28" s="179"/>
      <c r="F28" s="175" t="s">
        <v>97</v>
      </c>
      <c r="G28" s="179"/>
      <c r="H28" s="175" t="s">
        <v>80</v>
      </c>
      <c r="I28" s="176"/>
      <c r="J28" s="175" t="s">
        <v>111</v>
      </c>
      <c r="K28" s="179"/>
      <c r="L28" s="175" t="s">
        <v>113</v>
      </c>
      <c r="M28" s="285"/>
    </row>
    <row r="29" spans="1:18" ht="18.75" customHeight="1" thickBot="1" x14ac:dyDescent="0.3">
      <c r="A29" s="214"/>
      <c r="B29" s="180" t="s">
        <v>81</v>
      </c>
      <c r="C29" s="181"/>
      <c r="D29" s="180" t="s">
        <v>89</v>
      </c>
      <c r="E29" s="181"/>
      <c r="F29" s="180" t="s">
        <v>98</v>
      </c>
      <c r="G29" s="181"/>
      <c r="H29" s="180" t="s">
        <v>105</v>
      </c>
      <c r="I29" s="182"/>
      <c r="J29" s="180" t="s">
        <v>112</v>
      </c>
      <c r="K29" s="181"/>
      <c r="L29" s="180" t="s">
        <v>114</v>
      </c>
      <c r="M29" s="286"/>
    </row>
    <row r="30" spans="1:18" s="4" customFormat="1" ht="18.75" customHeight="1" thickTop="1" thickBot="1" x14ac:dyDescent="0.35">
      <c r="A30" s="15" t="s">
        <v>15</v>
      </c>
      <c r="B30" s="177">
        <f>+'Dropdown lists'!H16</f>
        <v>2</v>
      </c>
      <c r="C30" s="178"/>
      <c r="D30" s="177">
        <f>+'Dropdown lists'!J16</f>
        <v>1</v>
      </c>
      <c r="E30" s="178"/>
      <c r="F30" s="177">
        <f>+'Dropdown lists'!L16</f>
        <v>3</v>
      </c>
      <c r="G30" s="178"/>
      <c r="H30" s="177">
        <f>+'Dropdown lists'!N16</f>
        <v>2</v>
      </c>
      <c r="I30" s="178"/>
      <c r="J30" s="177">
        <f>+'Dropdown lists'!P16</f>
        <v>4</v>
      </c>
      <c r="K30" s="178"/>
      <c r="L30" s="177">
        <f>+'Dropdown lists'!R16</f>
        <v>2</v>
      </c>
      <c r="M30" s="287"/>
    </row>
    <row r="31" spans="1:18" ht="26.45" customHeight="1" thickBot="1" x14ac:dyDescent="0.3">
      <c r="A31" s="43" t="s">
        <v>16</v>
      </c>
      <c r="B31" s="279" t="s">
        <v>169</v>
      </c>
      <c r="C31" s="280"/>
      <c r="D31" s="280"/>
      <c r="E31" s="280"/>
      <c r="F31" s="280"/>
      <c r="G31" s="280"/>
      <c r="H31" s="280"/>
      <c r="I31" s="280"/>
      <c r="J31" s="280"/>
      <c r="K31" s="280"/>
      <c r="L31" s="280"/>
      <c r="M31" s="281"/>
    </row>
    <row r="32" spans="1:18" s="9" customFormat="1" ht="12.75" customHeight="1" thickBot="1" x14ac:dyDescent="0.3">
      <c r="A32" s="290"/>
      <c r="B32" s="291"/>
      <c r="C32" s="291"/>
      <c r="D32" s="291"/>
      <c r="E32" s="291"/>
      <c r="F32" s="291"/>
      <c r="G32" s="291"/>
      <c r="H32" s="291"/>
      <c r="I32" s="105"/>
      <c r="J32" s="105"/>
      <c r="K32" s="105"/>
      <c r="L32" s="105"/>
      <c r="M32" s="106"/>
    </row>
    <row r="33" spans="1:16" ht="15.95" customHeight="1" thickBot="1" x14ac:dyDescent="0.3">
      <c r="A33" s="288" t="s">
        <v>18</v>
      </c>
      <c r="B33" s="289"/>
      <c r="C33" s="222" t="s">
        <v>173</v>
      </c>
      <c r="D33" s="222"/>
      <c r="E33" s="222"/>
      <c r="F33" s="222"/>
      <c r="G33" s="223"/>
      <c r="H33" s="273"/>
      <c r="I33" s="274"/>
      <c r="J33" s="282" t="s">
        <v>30</v>
      </c>
      <c r="K33" s="283"/>
      <c r="L33" s="284"/>
      <c r="M33" s="10" t="s">
        <v>19</v>
      </c>
    </row>
    <row r="34" spans="1:16" ht="15.75" thickBot="1" x14ac:dyDescent="0.3">
      <c r="A34" s="23"/>
      <c r="B34" s="154" t="s">
        <v>174</v>
      </c>
      <c r="C34" s="155"/>
      <c r="D34" s="155"/>
      <c r="E34" s="155"/>
      <c r="F34" s="155"/>
      <c r="G34" s="155"/>
      <c r="H34" s="155"/>
      <c r="I34" s="156"/>
      <c r="J34" s="157" t="s">
        <v>20</v>
      </c>
      <c r="K34" s="158"/>
      <c r="L34" s="159"/>
      <c r="M34" s="47">
        <f>B30</f>
        <v>2</v>
      </c>
    </row>
    <row r="35" spans="1:16" ht="15.75" thickBot="1" x14ac:dyDescent="0.3">
      <c r="A35" s="23"/>
      <c r="B35" s="154" t="s">
        <v>117</v>
      </c>
      <c r="C35" s="155"/>
      <c r="D35" s="155"/>
      <c r="E35" s="155"/>
      <c r="F35" s="155"/>
      <c r="G35" s="155"/>
      <c r="H35" s="155"/>
      <c r="I35" s="156"/>
      <c r="J35" s="157" t="s">
        <v>21</v>
      </c>
      <c r="K35" s="158"/>
      <c r="L35" s="159"/>
      <c r="M35" s="47">
        <f>D30</f>
        <v>1</v>
      </c>
    </row>
    <row r="36" spans="1:16" ht="30.2" customHeight="1" thickBot="1" x14ac:dyDescent="0.3">
      <c r="A36" s="23"/>
      <c r="B36" s="292" t="s">
        <v>151</v>
      </c>
      <c r="C36" s="292"/>
      <c r="D36" s="157"/>
      <c r="E36" s="23"/>
      <c r="F36" s="148" t="s">
        <v>152</v>
      </c>
      <c r="G36" s="144"/>
      <c r="H36" s="144"/>
      <c r="I36" s="145"/>
      <c r="J36" s="157" t="s">
        <v>22</v>
      </c>
      <c r="K36" s="158"/>
      <c r="L36" s="159"/>
      <c r="M36" s="47">
        <f>F30</f>
        <v>3</v>
      </c>
    </row>
    <row r="37" spans="1:16" ht="17.45" customHeight="1" thickBot="1" x14ac:dyDescent="0.3">
      <c r="A37" s="23"/>
      <c r="B37" s="143" t="s">
        <v>147</v>
      </c>
      <c r="C37" s="144"/>
      <c r="D37" s="145"/>
      <c r="E37" s="23"/>
      <c r="F37" s="143" t="s">
        <v>148</v>
      </c>
      <c r="G37" s="144"/>
      <c r="H37" s="144"/>
      <c r="I37" s="145"/>
      <c r="J37" s="157" t="s">
        <v>31</v>
      </c>
      <c r="K37" s="158"/>
      <c r="L37" s="159"/>
      <c r="M37" s="47">
        <f>H30</f>
        <v>2</v>
      </c>
    </row>
    <row r="38" spans="1:16" ht="25.15" customHeight="1" thickBot="1" x14ac:dyDescent="0.3">
      <c r="A38" s="24"/>
      <c r="B38" s="149" t="s">
        <v>157</v>
      </c>
      <c r="C38" s="150"/>
      <c r="D38" s="150"/>
      <c r="E38" s="35"/>
      <c r="F38" s="150" t="s">
        <v>158</v>
      </c>
      <c r="G38" s="150"/>
      <c r="H38" s="150"/>
      <c r="I38" s="151"/>
      <c r="J38" s="157" t="s">
        <v>23</v>
      </c>
      <c r="K38" s="158"/>
      <c r="L38" s="159"/>
      <c r="M38" s="47">
        <f>J30</f>
        <v>4</v>
      </c>
    </row>
    <row r="39" spans="1:16" ht="14.45" customHeight="1" thickBot="1" x14ac:dyDescent="0.3">
      <c r="A39" s="167" t="s">
        <v>167</v>
      </c>
      <c r="B39" s="168"/>
      <c r="C39" s="168"/>
      <c r="D39" s="169"/>
      <c r="E39" s="40"/>
      <c r="F39" s="170" t="s">
        <v>170</v>
      </c>
      <c r="G39" s="170"/>
      <c r="H39" s="170"/>
      <c r="I39" s="171"/>
      <c r="J39" s="157" t="s">
        <v>24</v>
      </c>
      <c r="K39" s="158"/>
      <c r="L39" s="159"/>
      <c r="M39" s="47">
        <f>L30</f>
        <v>2</v>
      </c>
    </row>
    <row r="40" spans="1:16" ht="16.149999999999999" customHeight="1" x14ac:dyDescent="0.25">
      <c r="A40" s="26"/>
      <c r="B40" s="22" t="s">
        <v>118</v>
      </c>
      <c r="C40" s="27"/>
      <c r="D40" s="28" t="s">
        <v>119</v>
      </c>
      <c r="E40" s="29"/>
      <c r="F40" s="28" t="s">
        <v>120</v>
      </c>
      <c r="G40" s="29"/>
      <c r="H40" s="28" t="s">
        <v>121</v>
      </c>
      <c r="I40" s="28"/>
      <c r="J40" s="157" t="s">
        <v>25</v>
      </c>
      <c r="K40" s="158"/>
      <c r="L40" s="159"/>
      <c r="M40" s="47">
        <f>I45</f>
        <v>16</v>
      </c>
    </row>
    <row r="41" spans="1:16" ht="15" customHeight="1" x14ac:dyDescent="0.25">
      <c r="A41" s="29"/>
      <c r="B41" s="152" t="s">
        <v>122</v>
      </c>
      <c r="C41" s="153"/>
      <c r="D41" s="30"/>
      <c r="E41" s="25"/>
      <c r="F41" s="22" t="s">
        <v>125</v>
      </c>
      <c r="G41" s="25"/>
      <c r="H41" s="31" t="s">
        <v>126</v>
      </c>
      <c r="I41" s="32"/>
      <c r="J41" s="140" t="s">
        <v>36</v>
      </c>
      <c r="K41" s="141"/>
      <c r="L41" s="141"/>
      <c r="M41" s="142"/>
    </row>
    <row r="42" spans="1:16" ht="15" customHeight="1" x14ac:dyDescent="0.25">
      <c r="A42" s="25"/>
      <c r="B42" s="147" t="s">
        <v>153</v>
      </c>
      <c r="C42" s="147"/>
      <c r="D42" s="33"/>
      <c r="E42" s="25"/>
      <c r="F42" s="166" t="s">
        <v>154</v>
      </c>
      <c r="G42" s="155"/>
      <c r="H42" s="41"/>
      <c r="I42" s="33"/>
      <c r="J42" s="160" t="s">
        <v>176</v>
      </c>
      <c r="K42" s="161"/>
      <c r="L42" s="146" t="s">
        <v>35</v>
      </c>
      <c r="M42" s="58"/>
    </row>
    <row r="43" spans="1:16" ht="15.75" customHeight="1" x14ac:dyDescent="0.25">
      <c r="A43" s="34"/>
      <c r="B43" s="154" t="s">
        <v>123</v>
      </c>
      <c r="C43" s="155"/>
      <c r="D43" s="156"/>
      <c r="E43" s="34"/>
      <c r="F43" s="154" t="s">
        <v>124</v>
      </c>
      <c r="G43" s="155"/>
      <c r="H43" s="155"/>
      <c r="I43" s="155"/>
      <c r="J43" s="86"/>
      <c r="K43" s="162"/>
      <c r="L43" s="164" t="s">
        <v>66</v>
      </c>
      <c r="M43" s="165"/>
    </row>
    <row r="44" spans="1:16" ht="25.15" customHeight="1" x14ac:dyDescent="0.25">
      <c r="A44" s="23"/>
      <c r="B44" s="148" t="s">
        <v>149</v>
      </c>
      <c r="C44" s="144"/>
      <c r="D44" s="145"/>
      <c r="E44" s="36"/>
      <c r="F44" s="148" t="s">
        <v>150</v>
      </c>
      <c r="G44" s="144"/>
      <c r="H44" s="144"/>
      <c r="I44" s="144"/>
      <c r="J44" s="87"/>
      <c r="K44" s="163"/>
      <c r="L44" s="138" t="s">
        <v>162</v>
      </c>
      <c r="M44" s="139"/>
      <c r="P44" s="38"/>
    </row>
    <row r="45" spans="1:16" ht="15.75" customHeight="1" x14ac:dyDescent="0.25">
      <c r="A45" s="24"/>
      <c r="B45" s="48" t="s">
        <v>161</v>
      </c>
      <c r="C45" s="49"/>
      <c r="D45" s="49"/>
      <c r="E45" s="49"/>
      <c r="F45" s="50" t="s">
        <v>159</v>
      </c>
      <c r="G45" s="51"/>
      <c r="H45" s="39">
        <f>COUNTIF(H33:H44,"Yes")</f>
        <v>0</v>
      </c>
      <c r="I45" s="46">
        <f>+'Dropdown lists'!J50</f>
        <v>16</v>
      </c>
      <c r="J45" s="56"/>
      <c r="K45" s="57"/>
      <c r="L45" s="57"/>
      <c r="M45" s="58"/>
      <c r="P45" s="38"/>
    </row>
    <row r="46" spans="1:16" ht="5.45" customHeight="1" x14ac:dyDescent="0.25">
      <c r="A46" s="133"/>
      <c r="B46" s="134"/>
      <c r="C46" s="134"/>
      <c r="D46" s="134"/>
      <c r="E46" s="134"/>
      <c r="F46" s="128"/>
      <c r="G46" s="128"/>
      <c r="H46" s="128"/>
      <c r="I46" s="134"/>
      <c r="J46" s="134"/>
      <c r="K46" s="134"/>
      <c r="L46" s="134"/>
      <c r="M46" s="135"/>
      <c r="P46" s="38"/>
    </row>
    <row r="47" spans="1:16" ht="12.75" customHeight="1" x14ac:dyDescent="0.25">
      <c r="A47" s="54" t="s">
        <v>26</v>
      </c>
      <c r="B47" s="55"/>
      <c r="C47" s="88" t="s">
        <v>160</v>
      </c>
      <c r="D47" s="89"/>
      <c r="E47" s="89"/>
      <c r="F47" s="89"/>
      <c r="G47" s="89"/>
      <c r="H47" s="89"/>
      <c r="I47" s="90"/>
      <c r="J47" s="91"/>
      <c r="K47" s="116" t="s">
        <v>74</v>
      </c>
      <c r="L47" s="116" t="s">
        <v>28</v>
      </c>
      <c r="M47" s="116" t="s">
        <v>27</v>
      </c>
      <c r="P47" s="38"/>
    </row>
    <row r="48" spans="1:16" ht="11.25" customHeight="1" x14ac:dyDescent="0.25">
      <c r="A48" s="52" t="s">
        <v>163</v>
      </c>
      <c r="B48" s="53"/>
      <c r="C48" s="92"/>
      <c r="D48" s="93"/>
      <c r="E48" s="93"/>
      <c r="F48" s="93"/>
      <c r="G48" s="93"/>
      <c r="H48" s="93"/>
      <c r="I48" s="94"/>
      <c r="J48" s="95"/>
      <c r="K48" s="117"/>
      <c r="L48" s="117"/>
      <c r="M48" s="137"/>
    </row>
    <row r="49" spans="1:13" ht="14.45" customHeight="1" x14ac:dyDescent="0.25">
      <c r="A49" s="107" t="s">
        <v>59</v>
      </c>
      <c r="B49" s="110">
        <f>B30</f>
        <v>2</v>
      </c>
      <c r="C49" s="83" t="s">
        <v>175</v>
      </c>
      <c r="D49" s="84"/>
      <c r="E49" s="84"/>
      <c r="F49" s="84"/>
      <c r="G49" s="84"/>
      <c r="H49" s="84"/>
      <c r="I49" s="84"/>
      <c r="J49" s="85"/>
      <c r="K49" s="120"/>
      <c r="L49" s="113"/>
      <c r="M49" s="80"/>
    </row>
    <row r="50" spans="1:13" ht="14.45" customHeight="1" x14ac:dyDescent="0.25">
      <c r="A50" s="108"/>
      <c r="B50" s="111"/>
      <c r="C50" s="294" t="s">
        <v>189</v>
      </c>
      <c r="D50" s="295"/>
      <c r="E50" s="295"/>
      <c r="F50" s="295"/>
      <c r="G50" s="295"/>
      <c r="H50" s="295"/>
      <c r="I50" s="296"/>
      <c r="J50" s="297"/>
      <c r="K50" s="121"/>
      <c r="L50" s="114"/>
      <c r="M50" s="81"/>
    </row>
    <row r="51" spans="1:13" ht="9" customHeight="1" x14ac:dyDescent="0.25">
      <c r="A51" s="109"/>
      <c r="B51" s="112"/>
      <c r="C51" s="298"/>
      <c r="D51" s="299"/>
      <c r="E51" s="299"/>
      <c r="F51" s="299"/>
      <c r="G51" s="299"/>
      <c r="H51" s="299"/>
      <c r="I51" s="300"/>
      <c r="J51" s="301"/>
      <c r="K51" s="122"/>
      <c r="L51" s="115"/>
      <c r="M51" s="82"/>
    </row>
    <row r="52" spans="1:13" ht="14.45" customHeight="1" x14ac:dyDescent="0.25">
      <c r="A52" s="136" t="s">
        <v>73</v>
      </c>
      <c r="B52" s="110">
        <f>D30</f>
        <v>1</v>
      </c>
      <c r="C52" s="83" t="s">
        <v>175</v>
      </c>
      <c r="D52" s="84"/>
      <c r="E52" s="84"/>
      <c r="F52" s="84"/>
      <c r="G52" s="84"/>
      <c r="H52" s="84"/>
      <c r="I52" s="118"/>
      <c r="J52" s="119"/>
      <c r="K52" s="100"/>
      <c r="L52" s="113"/>
      <c r="M52" s="80"/>
    </row>
    <row r="53" spans="1:13" ht="14.45" customHeight="1" x14ac:dyDescent="0.25">
      <c r="A53" s="108"/>
      <c r="B53" s="111"/>
      <c r="C53" s="302"/>
      <c r="D53" s="303"/>
      <c r="E53" s="303"/>
      <c r="F53" s="303"/>
      <c r="G53" s="303"/>
      <c r="H53" s="303"/>
      <c r="I53" s="304"/>
      <c r="J53" s="305"/>
      <c r="K53" s="101"/>
      <c r="L53" s="114"/>
      <c r="M53" s="81"/>
    </row>
    <row r="54" spans="1:13" ht="8.25" customHeight="1" x14ac:dyDescent="0.25">
      <c r="A54" s="109"/>
      <c r="B54" s="112"/>
      <c r="C54" s="306"/>
      <c r="D54" s="307"/>
      <c r="E54" s="307"/>
      <c r="F54" s="307"/>
      <c r="G54" s="307"/>
      <c r="H54" s="307"/>
      <c r="I54" s="308"/>
      <c r="J54" s="309"/>
      <c r="K54" s="102"/>
      <c r="L54" s="115"/>
      <c r="M54" s="82"/>
    </row>
    <row r="55" spans="1:13" s="2" customFormat="1" ht="14.45" customHeight="1" x14ac:dyDescent="0.25">
      <c r="A55" s="107" t="s">
        <v>60</v>
      </c>
      <c r="B55" s="110">
        <f>F30</f>
        <v>3</v>
      </c>
      <c r="C55" s="83" t="s">
        <v>175</v>
      </c>
      <c r="D55" s="84"/>
      <c r="E55" s="84"/>
      <c r="F55" s="84"/>
      <c r="G55" s="84"/>
      <c r="H55" s="84"/>
      <c r="I55" s="84"/>
      <c r="J55" s="85"/>
      <c r="K55" s="100"/>
      <c r="L55" s="113"/>
      <c r="M55" s="80"/>
    </row>
    <row r="56" spans="1:13" s="2" customFormat="1" ht="14.45" customHeight="1" x14ac:dyDescent="0.25">
      <c r="A56" s="108"/>
      <c r="B56" s="111"/>
      <c r="C56" s="294" t="s">
        <v>190</v>
      </c>
      <c r="D56" s="295"/>
      <c r="E56" s="295"/>
      <c r="F56" s="295"/>
      <c r="G56" s="295"/>
      <c r="H56" s="295"/>
      <c r="I56" s="296"/>
      <c r="J56" s="297"/>
      <c r="K56" s="101"/>
      <c r="L56" s="114"/>
      <c r="M56" s="81"/>
    </row>
    <row r="57" spans="1:13" s="2" customFormat="1" ht="12.2" customHeight="1" x14ac:dyDescent="0.25">
      <c r="A57" s="109"/>
      <c r="B57" s="112"/>
      <c r="C57" s="298"/>
      <c r="D57" s="299"/>
      <c r="E57" s="299"/>
      <c r="F57" s="299"/>
      <c r="G57" s="299"/>
      <c r="H57" s="299"/>
      <c r="I57" s="300"/>
      <c r="J57" s="301"/>
      <c r="K57" s="102"/>
      <c r="L57" s="115"/>
      <c r="M57" s="82"/>
    </row>
    <row r="58" spans="1:13" s="2" customFormat="1" ht="14.45" customHeight="1" x14ac:dyDescent="0.25">
      <c r="A58" s="136" t="s">
        <v>61</v>
      </c>
      <c r="B58" s="110">
        <f>H30</f>
        <v>2</v>
      </c>
      <c r="C58" s="83" t="s">
        <v>175</v>
      </c>
      <c r="D58" s="84"/>
      <c r="E58" s="84"/>
      <c r="F58" s="84"/>
      <c r="G58" s="84"/>
      <c r="H58" s="84"/>
      <c r="I58" s="84"/>
      <c r="J58" s="85"/>
      <c r="K58" s="100"/>
      <c r="L58" s="113"/>
      <c r="M58" s="80"/>
    </row>
    <row r="59" spans="1:13" s="2" customFormat="1" ht="14.45" customHeight="1" x14ac:dyDescent="0.25">
      <c r="A59" s="108"/>
      <c r="B59" s="111"/>
      <c r="C59" s="302" t="s">
        <v>188</v>
      </c>
      <c r="D59" s="303"/>
      <c r="E59" s="303"/>
      <c r="F59" s="303"/>
      <c r="G59" s="303"/>
      <c r="H59" s="303"/>
      <c r="I59" s="304"/>
      <c r="J59" s="305"/>
      <c r="K59" s="101"/>
      <c r="L59" s="114"/>
      <c r="M59" s="81"/>
    </row>
    <row r="60" spans="1:13" s="2" customFormat="1" ht="11.25" customHeight="1" x14ac:dyDescent="0.25">
      <c r="A60" s="109"/>
      <c r="B60" s="112"/>
      <c r="C60" s="306"/>
      <c r="D60" s="307"/>
      <c r="E60" s="307"/>
      <c r="F60" s="307"/>
      <c r="G60" s="307"/>
      <c r="H60" s="307"/>
      <c r="I60" s="308"/>
      <c r="J60" s="309"/>
      <c r="K60" s="102"/>
      <c r="L60" s="115"/>
      <c r="M60" s="82"/>
    </row>
    <row r="61" spans="1:13" ht="14.45" customHeight="1" x14ac:dyDescent="0.25">
      <c r="A61" s="107" t="s">
        <v>62</v>
      </c>
      <c r="B61" s="110">
        <f>J30</f>
        <v>4</v>
      </c>
      <c r="C61" s="83" t="s">
        <v>175</v>
      </c>
      <c r="D61" s="84"/>
      <c r="E61" s="84"/>
      <c r="F61" s="84"/>
      <c r="G61" s="84"/>
      <c r="H61" s="84"/>
      <c r="I61" s="84"/>
      <c r="J61" s="85"/>
      <c r="K61" s="100"/>
      <c r="L61" s="113"/>
      <c r="M61" s="80"/>
    </row>
    <row r="62" spans="1:13" ht="14.45" customHeight="1" x14ac:dyDescent="0.25">
      <c r="A62" s="108"/>
      <c r="B62" s="111"/>
      <c r="C62" s="294" t="s">
        <v>192</v>
      </c>
      <c r="D62" s="295"/>
      <c r="E62" s="295"/>
      <c r="F62" s="295"/>
      <c r="G62" s="295"/>
      <c r="H62" s="295"/>
      <c r="I62" s="296"/>
      <c r="J62" s="297"/>
      <c r="K62" s="101"/>
      <c r="L62" s="114"/>
      <c r="M62" s="81"/>
    </row>
    <row r="63" spans="1:13" ht="22.5" customHeight="1" x14ac:dyDescent="0.25">
      <c r="A63" s="109"/>
      <c r="B63" s="112"/>
      <c r="C63" s="298"/>
      <c r="D63" s="299"/>
      <c r="E63" s="299"/>
      <c r="F63" s="299"/>
      <c r="G63" s="299"/>
      <c r="H63" s="299"/>
      <c r="I63" s="300"/>
      <c r="J63" s="301"/>
      <c r="K63" s="102"/>
      <c r="L63" s="115"/>
      <c r="M63" s="82"/>
    </row>
    <row r="64" spans="1:13" ht="14.45" customHeight="1" x14ac:dyDescent="0.25">
      <c r="A64" s="136" t="s">
        <v>63</v>
      </c>
      <c r="B64" s="110">
        <f>L30</f>
        <v>2</v>
      </c>
      <c r="C64" s="83" t="s">
        <v>175</v>
      </c>
      <c r="D64" s="84"/>
      <c r="E64" s="84"/>
      <c r="F64" s="84"/>
      <c r="G64" s="84"/>
      <c r="H64" s="84"/>
      <c r="I64" s="84"/>
      <c r="J64" s="85"/>
      <c r="K64" s="100"/>
      <c r="L64" s="113"/>
      <c r="M64" s="80"/>
    </row>
    <row r="65" spans="1:13" ht="14.45" customHeight="1" x14ac:dyDescent="0.25">
      <c r="A65" s="108"/>
      <c r="B65" s="111"/>
      <c r="C65" s="302" t="s">
        <v>191</v>
      </c>
      <c r="D65" s="303"/>
      <c r="E65" s="303"/>
      <c r="F65" s="303"/>
      <c r="G65" s="303"/>
      <c r="H65" s="303"/>
      <c r="I65" s="304"/>
      <c r="J65" s="305"/>
      <c r="K65" s="101"/>
      <c r="L65" s="114"/>
      <c r="M65" s="81"/>
    </row>
    <row r="66" spans="1:13" ht="10.5" customHeight="1" x14ac:dyDescent="0.25">
      <c r="A66" s="109"/>
      <c r="B66" s="112"/>
      <c r="C66" s="306"/>
      <c r="D66" s="307"/>
      <c r="E66" s="307"/>
      <c r="F66" s="307"/>
      <c r="G66" s="307"/>
      <c r="H66" s="307"/>
      <c r="I66" s="308"/>
      <c r="J66" s="309"/>
      <c r="K66" s="102"/>
      <c r="L66" s="115"/>
      <c r="M66" s="82"/>
    </row>
    <row r="67" spans="1:13" ht="14.45" customHeight="1" x14ac:dyDescent="0.25">
      <c r="A67" s="107" t="s">
        <v>32</v>
      </c>
      <c r="B67" s="110">
        <f>I45</f>
        <v>16</v>
      </c>
      <c r="C67" s="83" t="s">
        <v>175</v>
      </c>
      <c r="D67" s="84"/>
      <c r="E67" s="84"/>
      <c r="F67" s="84"/>
      <c r="G67" s="84"/>
      <c r="H67" s="84"/>
      <c r="I67" s="84"/>
      <c r="J67" s="85"/>
      <c r="K67" s="120"/>
      <c r="L67" s="113"/>
      <c r="M67" s="80"/>
    </row>
    <row r="68" spans="1:13" ht="21" customHeight="1" x14ac:dyDescent="0.25">
      <c r="A68" s="108"/>
      <c r="B68" s="111"/>
      <c r="C68" s="294" t="s">
        <v>194</v>
      </c>
      <c r="D68" s="295"/>
      <c r="E68" s="295"/>
      <c r="F68" s="295"/>
      <c r="G68" s="295"/>
      <c r="H68" s="295"/>
      <c r="I68" s="296"/>
      <c r="J68" s="297"/>
      <c r="K68" s="121"/>
      <c r="L68" s="114"/>
      <c r="M68" s="81"/>
    </row>
    <row r="69" spans="1:13" s="9" customFormat="1" ht="27" customHeight="1" x14ac:dyDescent="0.25">
      <c r="A69" s="109"/>
      <c r="B69" s="112"/>
      <c r="C69" s="298"/>
      <c r="D69" s="299"/>
      <c r="E69" s="299"/>
      <c r="F69" s="299"/>
      <c r="G69" s="299"/>
      <c r="H69" s="299"/>
      <c r="I69" s="300"/>
      <c r="J69" s="301"/>
      <c r="K69" s="122"/>
      <c r="L69" s="115"/>
      <c r="M69" s="82"/>
    </row>
    <row r="70" spans="1:13" ht="19.7" customHeight="1" x14ac:dyDescent="0.25">
      <c r="A70" s="103" t="s">
        <v>115</v>
      </c>
      <c r="B70" s="104"/>
      <c r="C70" s="104"/>
      <c r="D70" s="104"/>
      <c r="E70" s="104"/>
      <c r="F70" s="104"/>
      <c r="G70" s="104"/>
      <c r="H70" s="104"/>
      <c r="I70" s="105"/>
      <c r="J70" s="105"/>
      <c r="K70" s="105"/>
      <c r="L70" s="105"/>
      <c r="M70" s="106"/>
    </row>
    <row r="72" spans="1:13" s="9" customFormat="1" ht="14.45" customHeight="1" x14ac:dyDescent="0.25">
      <c r="A72" s="123" t="s">
        <v>48</v>
      </c>
      <c r="B72" s="124"/>
      <c r="C72" s="125" t="s">
        <v>47</v>
      </c>
      <c r="D72" s="126"/>
      <c r="E72" s="126"/>
      <c r="F72" s="126"/>
      <c r="G72" s="126"/>
      <c r="H72" s="126"/>
      <c r="I72" s="126"/>
      <c r="J72" s="1"/>
      <c r="K72" s="1"/>
      <c r="L72" s="1"/>
      <c r="M72" s="1"/>
    </row>
    <row r="73" spans="1:13" s="9" customFormat="1" ht="5.45" customHeight="1" x14ac:dyDescent="0.25">
      <c r="A73" s="127"/>
      <c r="B73" s="128"/>
      <c r="C73" s="128"/>
      <c r="D73" s="128"/>
      <c r="E73" s="128"/>
      <c r="F73" s="128"/>
      <c r="G73" s="128"/>
      <c r="H73" s="128"/>
      <c r="I73" s="128"/>
      <c r="J73" s="128"/>
      <c r="K73" s="128"/>
      <c r="L73" s="128"/>
      <c r="M73" s="129"/>
    </row>
    <row r="74" spans="1:13" s="14" customFormat="1" ht="12.75" x14ac:dyDescent="0.2">
      <c r="A74" s="98" t="s">
        <v>29</v>
      </c>
      <c r="B74" s="98"/>
      <c r="C74" s="88" t="s">
        <v>160</v>
      </c>
      <c r="D74" s="89"/>
      <c r="E74" s="89"/>
      <c r="F74" s="89"/>
      <c r="G74" s="89"/>
      <c r="H74" s="89"/>
      <c r="I74" s="90"/>
      <c r="J74" s="91"/>
      <c r="K74" s="131" t="s">
        <v>74</v>
      </c>
      <c r="L74" s="96" t="s">
        <v>28</v>
      </c>
      <c r="M74" s="98" t="s">
        <v>27</v>
      </c>
    </row>
    <row r="75" spans="1:13" s="14" customFormat="1" ht="15" customHeight="1" x14ac:dyDescent="0.2">
      <c r="A75" s="130"/>
      <c r="B75" s="130"/>
      <c r="C75" s="92"/>
      <c r="D75" s="93"/>
      <c r="E75" s="93"/>
      <c r="F75" s="93"/>
      <c r="G75" s="93"/>
      <c r="H75" s="93"/>
      <c r="I75" s="94"/>
      <c r="J75" s="95"/>
      <c r="K75" s="132"/>
      <c r="L75" s="97"/>
      <c r="M75" s="99"/>
    </row>
    <row r="76" spans="1:13" s="12" customFormat="1" x14ac:dyDescent="0.25">
      <c r="A76" s="310" t="s">
        <v>193</v>
      </c>
      <c r="B76" s="310"/>
      <c r="C76" s="311" t="s">
        <v>195</v>
      </c>
      <c r="D76" s="312"/>
      <c r="E76" s="312"/>
      <c r="F76" s="312"/>
      <c r="G76" s="312"/>
      <c r="H76" s="312"/>
      <c r="I76" s="312"/>
      <c r="J76" s="313"/>
      <c r="K76" s="74"/>
      <c r="L76" s="77"/>
      <c r="M76" s="80"/>
    </row>
    <row r="77" spans="1:13" s="12" customFormat="1" x14ac:dyDescent="0.25">
      <c r="A77" s="314"/>
      <c r="B77" s="314"/>
      <c r="C77" s="315"/>
      <c r="D77" s="316"/>
      <c r="E77" s="316"/>
      <c r="F77" s="316"/>
      <c r="G77" s="316"/>
      <c r="H77" s="316"/>
      <c r="I77" s="316"/>
      <c r="J77" s="317"/>
      <c r="K77" s="75"/>
      <c r="L77" s="78"/>
      <c r="M77" s="81"/>
    </row>
    <row r="78" spans="1:13" s="12" customFormat="1" ht="15" customHeight="1" x14ac:dyDescent="0.25">
      <c r="A78" s="318"/>
      <c r="B78" s="318"/>
      <c r="C78" s="319"/>
      <c r="D78" s="320"/>
      <c r="E78" s="320"/>
      <c r="F78" s="320"/>
      <c r="G78" s="320"/>
      <c r="H78" s="320"/>
      <c r="I78" s="320"/>
      <c r="J78" s="321"/>
      <c r="K78" s="76"/>
      <c r="L78" s="79"/>
      <c r="M78" s="82"/>
    </row>
    <row r="79" spans="1:13" s="12" customFormat="1" x14ac:dyDescent="0.25">
      <c r="A79" s="59"/>
      <c r="B79" s="59"/>
      <c r="C79" s="62"/>
      <c r="D79" s="63"/>
      <c r="E79" s="63"/>
      <c r="F79" s="63"/>
      <c r="G79" s="63"/>
      <c r="H79" s="63"/>
      <c r="I79" s="64"/>
      <c r="J79" s="65"/>
      <c r="K79" s="74"/>
      <c r="L79" s="77"/>
      <c r="M79" s="80"/>
    </row>
    <row r="80" spans="1:13" s="12" customFormat="1" x14ac:dyDescent="0.25">
      <c r="A80" s="60"/>
      <c r="B80" s="60"/>
      <c r="C80" s="66"/>
      <c r="D80" s="67"/>
      <c r="E80" s="67"/>
      <c r="F80" s="67"/>
      <c r="G80" s="67"/>
      <c r="H80" s="67"/>
      <c r="I80" s="68"/>
      <c r="J80" s="69"/>
      <c r="K80" s="75"/>
      <c r="L80" s="78"/>
      <c r="M80" s="81"/>
    </row>
    <row r="81" spans="1:13" s="12" customFormat="1" ht="15" customHeight="1" x14ac:dyDescent="0.25">
      <c r="A81" s="61"/>
      <c r="B81" s="61"/>
      <c r="C81" s="70"/>
      <c r="D81" s="71"/>
      <c r="E81" s="71"/>
      <c r="F81" s="71"/>
      <c r="G81" s="71"/>
      <c r="H81" s="71"/>
      <c r="I81" s="72"/>
      <c r="J81" s="73"/>
      <c r="K81" s="76"/>
      <c r="L81" s="79"/>
      <c r="M81" s="82"/>
    </row>
    <row r="82" spans="1:13" s="12" customFormat="1" x14ac:dyDescent="0.25">
      <c r="A82" s="59"/>
      <c r="B82" s="59"/>
      <c r="C82" s="62"/>
      <c r="D82" s="63"/>
      <c r="E82" s="63"/>
      <c r="F82" s="63"/>
      <c r="G82" s="63"/>
      <c r="H82" s="63"/>
      <c r="I82" s="64"/>
      <c r="J82" s="65"/>
      <c r="K82" s="74"/>
      <c r="L82" s="77"/>
      <c r="M82" s="80"/>
    </row>
    <row r="83" spans="1:13" s="12" customFormat="1" x14ac:dyDescent="0.25">
      <c r="A83" s="60"/>
      <c r="B83" s="60"/>
      <c r="C83" s="66"/>
      <c r="D83" s="67"/>
      <c r="E83" s="67"/>
      <c r="F83" s="67"/>
      <c r="G83" s="67"/>
      <c r="H83" s="67"/>
      <c r="I83" s="68"/>
      <c r="J83" s="69"/>
      <c r="K83" s="75"/>
      <c r="L83" s="78"/>
      <c r="M83" s="81"/>
    </row>
    <row r="84" spans="1:13" s="12" customFormat="1" ht="15" customHeight="1" x14ac:dyDescent="0.25">
      <c r="A84" s="61"/>
      <c r="B84" s="61"/>
      <c r="C84" s="70"/>
      <c r="D84" s="71"/>
      <c r="E84" s="71"/>
      <c r="F84" s="71"/>
      <c r="G84" s="71"/>
      <c r="H84" s="71"/>
      <c r="I84" s="72"/>
      <c r="J84" s="73"/>
      <c r="K84" s="76"/>
      <c r="L84" s="79"/>
      <c r="M84" s="82"/>
    </row>
    <row r="85" spans="1:13" s="12" customFormat="1" x14ac:dyDescent="0.25">
      <c r="A85" s="59"/>
      <c r="B85" s="59"/>
      <c r="C85" s="62"/>
      <c r="D85" s="63"/>
      <c r="E85" s="63"/>
      <c r="F85" s="63"/>
      <c r="G85" s="63"/>
      <c r="H85" s="63"/>
      <c r="I85" s="64"/>
      <c r="J85" s="65"/>
      <c r="K85" s="74"/>
      <c r="L85" s="77"/>
      <c r="M85" s="80"/>
    </row>
    <row r="86" spans="1:13" s="12" customFormat="1" x14ac:dyDescent="0.25">
      <c r="A86" s="60"/>
      <c r="B86" s="60"/>
      <c r="C86" s="66"/>
      <c r="D86" s="67"/>
      <c r="E86" s="67"/>
      <c r="F86" s="67"/>
      <c r="G86" s="67"/>
      <c r="H86" s="67"/>
      <c r="I86" s="68"/>
      <c r="J86" s="69"/>
      <c r="K86" s="75"/>
      <c r="L86" s="78"/>
      <c r="M86" s="81"/>
    </row>
    <row r="87" spans="1:13" s="12" customFormat="1" ht="15" customHeight="1" x14ac:dyDescent="0.25">
      <c r="A87" s="61"/>
      <c r="B87" s="61"/>
      <c r="C87" s="70"/>
      <c r="D87" s="71"/>
      <c r="E87" s="71"/>
      <c r="F87" s="71"/>
      <c r="G87" s="71"/>
      <c r="H87" s="71"/>
      <c r="I87" s="72"/>
      <c r="J87" s="73"/>
      <c r="K87" s="76"/>
      <c r="L87" s="79"/>
      <c r="M87" s="82"/>
    </row>
    <row r="88" spans="1:13" s="12" customFormat="1" x14ac:dyDescent="0.25">
      <c r="A88" s="59"/>
      <c r="B88" s="59"/>
      <c r="C88" s="62"/>
      <c r="D88" s="63"/>
      <c r="E88" s="63"/>
      <c r="F88" s="63"/>
      <c r="G88" s="63"/>
      <c r="H88" s="63"/>
      <c r="I88" s="64"/>
      <c r="J88" s="65"/>
      <c r="K88" s="74"/>
      <c r="L88" s="77"/>
      <c r="M88" s="80"/>
    </row>
    <row r="89" spans="1:13" s="12" customFormat="1" x14ac:dyDescent="0.25">
      <c r="A89" s="60"/>
      <c r="B89" s="60"/>
      <c r="C89" s="66"/>
      <c r="D89" s="67"/>
      <c r="E89" s="67"/>
      <c r="F89" s="67"/>
      <c r="G89" s="67"/>
      <c r="H89" s="67"/>
      <c r="I89" s="68"/>
      <c r="J89" s="69"/>
      <c r="K89" s="75"/>
      <c r="L89" s="78"/>
      <c r="M89" s="81"/>
    </row>
    <row r="90" spans="1:13" s="12" customFormat="1" ht="15" customHeight="1" x14ac:dyDescent="0.25">
      <c r="A90" s="61"/>
      <c r="B90" s="61"/>
      <c r="C90" s="70"/>
      <c r="D90" s="71"/>
      <c r="E90" s="71"/>
      <c r="F90" s="71"/>
      <c r="G90" s="71"/>
      <c r="H90" s="71"/>
      <c r="I90" s="72"/>
      <c r="J90" s="73"/>
      <c r="K90" s="76"/>
      <c r="L90" s="79"/>
      <c r="M90" s="82"/>
    </row>
    <row r="91" spans="1:13" s="12" customFormat="1" x14ac:dyDescent="0.25">
      <c r="A91" s="59"/>
      <c r="B91" s="59"/>
      <c r="C91" s="62"/>
      <c r="D91" s="63"/>
      <c r="E91" s="63"/>
      <c r="F91" s="63"/>
      <c r="G91" s="63"/>
      <c r="H91" s="63"/>
      <c r="I91" s="64"/>
      <c r="J91" s="65"/>
      <c r="K91" s="74"/>
      <c r="L91" s="77"/>
      <c r="M91" s="80"/>
    </row>
    <row r="92" spans="1:13" s="12" customFormat="1" x14ac:dyDescent="0.25">
      <c r="A92" s="60"/>
      <c r="B92" s="60"/>
      <c r="C92" s="66"/>
      <c r="D92" s="67"/>
      <c r="E92" s="67"/>
      <c r="F92" s="67"/>
      <c r="G92" s="67"/>
      <c r="H92" s="67"/>
      <c r="I92" s="68"/>
      <c r="J92" s="69"/>
      <c r="K92" s="75"/>
      <c r="L92" s="78"/>
      <c r="M92" s="81"/>
    </row>
    <row r="93" spans="1:13" s="12" customFormat="1" ht="15" customHeight="1" x14ac:dyDescent="0.25">
      <c r="A93" s="61"/>
      <c r="B93" s="61"/>
      <c r="C93" s="70"/>
      <c r="D93" s="71"/>
      <c r="E93" s="71"/>
      <c r="F93" s="71"/>
      <c r="G93" s="71"/>
      <c r="H93" s="71"/>
      <c r="I93" s="72"/>
      <c r="J93" s="73"/>
      <c r="K93" s="76"/>
      <c r="L93" s="79"/>
      <c r="M93" s="82"/>
    </row>
    <row r="94" spans="1:13" s="12" customFormat="1" x14ac:dyDescent="0.25">
      <c r="A94" s="59"/>
      <c r="B94" s="59"/>
      <c r="C94" s="62"/>
      <c r="D94" s="63"/>
      <c r="E94" s="63"/>
      <c r="F94" s="63"/>
      <c r="G94" s="63"/>
      <c r="H94" s="63"/>
      <c r="I94" s="64"/>
      <c r="J94" s="65"/>
      <c r="K94" s="74"/>
      <c r="L94" s="77"/>
      <c r="M94" s="80"/>
    </row>
    <row r="95" spans="1:13" s="12" customFormat="1" x14ac:dyDescent="0.25">
      <c r="A95" s="60"/>
      <c r="B95" s="60"/>
      <c r="C95" s="66"/>
      <c r="D95" s="67"/>
      <c r="E95" s="67"/>
      <c r="F95" s="67"/>
      <c r="G95" s="67"/>
      <c r="H95" s="67"/>
      <c r="I95" s="68"/>
      <c r="J95" s="69"/>
      <c r="K95" s="75"/>
      <c r="L95" s="78"/>
      <c r="M95" s="81"/>
    </row>
    <row r="96" spans="1:13" s="12" customFormat="1" ht="15" customHeight="1" x14ac:dyDescent="0.25">
      <c r="A96" s="61"/>
      <c r="B96" s="61"/>
      <c r="C96" s="70"/>
      <c r="D96" s="71"/>
      <c r="E96" s="71"/>
      <c r="F96" s="71"/>
      <c r="G96" s="71"/>
      <c r="H96" s="71"/>
      <c r="I96" s="72"/>
      <c r="J96" s="73"/>
      <c r="K96" s="76"/>
      <c r="L96" s="79"/>
      <c r="M96" s="82"/>
    </row>
    <row r="97" spans="1:13" s="12" customFormat="1" x14ac:dyDescent="0.25">
      <c r="A97" s="59"/>
      <c r="B97" s="59"/>
      <c r="C97" s="62"/>
      <c r="D97" s="63"/>
      <c r="E97" s="63"/>
      <c r="F97" s="63"/>
      <c r="G97" s="63"/>
      <c r="H97" s="63"/>
      <c r="I97" s="64"/>
      <c r="J97" s="65"/>
      <c r="K97" s="74"/>
      <c r="L97" s="77"/>
      <c r="M97" s="80"/>
    </row>
    <row r="98" spans="1:13" s="12" customFormat="1" x14ac:dyDescent="0.25">
      <c r="A98" s="60"/>
      <c r="B98" s="60"/>
      <c r="C98" s="66"/>
      <c r="D98" s="67"/>
      <c r="E98" s="67"/>
      <c r="F98" s="67"/>
      <c r="G98" s="67"/>
      <c r="H98" s="67"/>
      <c r="I98" s="68"/>
      <c r="J98" s="69"/>
      <c r="K98" s="75"/>
      <c r="L98" s="78"/>
      <c r="M98" s="81"/>
    </row>
    <row r="99" spans="1:13" s="12" customFormat="1" ht="15" customHeight="1" x14ac:dyDescent="0.25">
      <c r="A99" s="61"/>
      <c r="B99" s="61"/>
      <c r="C99" s="70"/>
      <c r="D99" s="71"/>
      <c r="E99" s="71"/>
      <c r="F99" s="71"/>
      <c r="G99" s="71"/>
      <c r="H99" s="71"/>
      <c r="I99" s="72"/>
      <c r="J99" s="73"/>
      <c r="K99" s="76"/>
      <c r="L99" s="79"/>
      <c r="M99" s="82"/>
    </row>
    <row r="100" spans="1:13" s="12" customFormat="1" x14ac:dyDescent="0.25">
      <c r="A100" s="59"/>
      <c r="B100" s="59"/>
      <c r="C100" s="62"/>
      <c r="D100" s="63"/>
      <c r="E100" s="63"/>
      <c r="F100" s="63"/>
      <c r="G100" s="63"/>
      <c r="H100" s="63"/>
      <c r="I100" s="64"/>
      <c r="J100" s="65"/>
      <c r="K100" s="74"/>
      <c r="L100" s="77"/>
      <c r="M100" s="80"/>
    </row>
    <row r="101" spans="1:13" s="12" customFormat="1" x14ac:dyDescent="0.25">
      <c r="A101" s="60"/>
      <c r="B101" s="60"/>
      <c r="C101" s="66"/>
      <c r="D101" s="67"/>
      <c r="E101" s="67"/>
      <c r="F101" s="67"/>
      <c r="G101" s="67"/>
      <c r="H101" s="67"/>
      <c r="I101" s="68"/>
      <c r="J101" s="69"/>
      <c r="K101" s="75"/>
      <c r="L101" s="78"/>
      <c r="M101" s="81"/>
    </row>
    <row r="102" spans="1:13" s="12" customFormat="1" ht="15" customHeight="1" x14ac:dyDescent="0.25">
      <c r="A102" s="61"/>
      <c r="B102" s="61"/>
      <c r="C102" s="70"/>
      <c r="D102" s="71"/>
      <c r="E102" s="71"/>
      <c r="F102" s="71"/>
      <c r="G102" s="71"/>
      <c r="H102" s="71"/>
      <c r="I102" s="72"/>
      <c r="J102" s="73"/>
      <c r="K102" s="76"/>
      <c r="L102" s="79"/>
      <c r="M102" s="82"/>
    </row>
    <row r="103" spans="1:13" s="12" customFormat="1" x14ac:dyDescent="0.25">
      <c r="A103" s="59"/>
      <c r="B103" s="59"/>
      <c r="C103" s="62"/>
      <c r="D103" s="63"/>
      <c r="E103" s="63"/>
      <c r="F103" s="63"/>
      <c r="G103" s="63"/>
      <c r="H103" s="63"/>
      <c r="I103" s="64"/>
      <c r="J103" s="65"/>
      <c r="K103" s="74"/>
      <c r="L103" s="77"/>
      <c r="M103" s="80"/>
    </row>
    <row r="104" spans="1:13" s="12" customFormat="1" x14ac:dyDescent="0.25">
      <c r="A104" s="60"/>
      <c r="B104" s="60"/>
      <c r="C104" s="66"/>
      <c r="D104" s="67"/>
      <c r="E104" s="67"/>
      <c r="F104" s="67"/>
      <c r="G104" s="67"/>
      <c r="H104" s="67"/>
      <c r="I104" s="68"/>
      <c r="J104" s="69"/>
      <c r="K104" s="75"/>
      <c r="L104" s="78"/>
      <c r="M104" s="81"/>
    </row>
    <row r="105" spans="1:13" s="12" customFormat="1" ht="15" customHeight="1" x14ac:dyDescent="0.25">
      <c r="A105" s="61"/>
      <c r="B105" s="61"/>
      <c r="C105" s="70"/>
      <c r="D105" s="71"/>
      <c r="E105" s="71"/>
      <c r="F105" s="71"/>
      <c r="G105" s="71"/>
      <c r="H105" s="71"/>
      <c r="I105" s="72"/>
      <c r="J105" s="73"/>
      <c r="K105" s="76"/>
      <c r="L105" s="79"/>
      <c r="M105" s="82"/>
    </row>
    <row r="106" spans="1:13" s="12" customFormat="1" x14ac:dyDescent="0.25">
      <c r="A106" s="59"/>
      <c r="B106" s="59"/>
      <c r="C106" s="62"/>
      <c r="D106" s="63"/>
      <c r="E106" s="63"/>
      <c r="F106" s="63"/>
      <c r="G106" s="63"/>
      <c r="H106" s="63"/>
      <c r="I106" s="64"/>
      <c r="J106" s="65"/>
      <c r="K106" s="74"/>
      <c r="L106" s="77"/>
      <c r="M106" s="80"/>
    </row>
    <row r="107" spans="1:13" s="12" customFormat="1" x14ac:dyDescent="0.25">
      <c r="A107" s="60"/>
      <c r="B107" s="60"/>
      <c r="C107" s="66"/>
      <c r="D107" s="67"/>
      <c r="E107" s="67"/>
      <c r="F107" s="67"/>
      <c r="G107" s="67"/>
      <c r="H107" s="67"/>
      <c r="I107" s="68"/>
      <c r="J107" s="69"/>
      <c r="K107" s="75"/>
      <c r="L107" s="78"/>
      <c r="M107" s="81"/>
    </row>
    <row r="108" spans="1:13" s="12" customFormat="1" ht="15" customHeight="1" x14ac:dyDescent="0.25">
      <c r="A108" s="61"/>
      <c r="B108" s="61"/>
      <c r="C108" s="70"/>
      <c r="D108" s="71"/>
      <c r="E108" s="71"/>
      <c r="F108" s="71"/>
      <c r="G108" s="71"/>
      <c r="H108" s="71"/>
      <c r="I108" s="72"/>
      <c r="J108" s="73"/>
      <c r="K108" s="76"/>
      <c r="L108" s="79"/>
      <c r="M108" s="82"/>
    </row>
    <row r="109" spans="1:13" s="9" customFormat="1" ht="15" customHeight="1" x14ac:dyDescent="0.25">
      <c r="A109" s="103"/>
      <c r="B109" s="104"/>
      <c r="C109" s="104"/>
      <c r="D109" s="104"/>
      <c r="E109" s="104"/>
      <c r="F109" s="104"/>
      <c r="G109" s="104"/>
      <c r="H109" s="104"/>
      <c r="I109" s="105"/>
      <c r="J109" s="105"/>
      <c r="K109" s="105"/>
      <c r="L109" s="105"/>
      <c r="M109" s="106"/>
    </row>
  </sheetData>
  <dataConsolidate/>
  <mergeCells count="274">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 ref="M8:M12"/>
    <mergeCell ref="M13:M17"/>
    <mergeCell ref="L19:M19"/>
    <mergeCell ref="L20:M23"/>
    <mergeCell ref="H33:I33"/>
    <mergeCell ref="K13:K17"/>
    <mergeCell ref="L8:L12"/>
    <mergeCell ref="L24:M24"/>
    <mergeCell ref="L25:M25"/>
    <mergeCell ref="L26:M26"/>
    <mergeCell ref="L27:M27"/>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A1:M1"/>
    <mergeCell ref="H2:I2"/>
    <mergeCell ref="H3:I3"/>
    <mergeCell ref="H4:I4"/>
    <mergeCell ref="K2:M2"/>
    <mergeCell ref="K3:M3"/>
    <mergeCell ref="K4:M4"/>
    <mergeCell ref="C2:F2"/>
    <mergeCell ref="C4:F4"/>
    <mergeCell ref="C3:F3"/>
    <mergeCell ref="A2:A4"/>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L44:M44"/>
    <mergeCell ref="J41:M41"/>
    <mergeCell ref="B37:D37"/>
    <mergeCell ref="F37:I37"/>
    <mergeCell ref="L42:M42"/>
    <mergeCell ref="B42:C42"/>
    <mergeCell ref="B44:D44"/>
    <mergeCell ref="F44:I44"/>
    <mergeCell ref="B38:D38"/>
    <mergeCell ref="F38:I38"/>
    <mergeCell ref="B41:C41"/>
    <mergeCell ref="F43:I43"/>
    <mergeCell ref="B43:D43"/>
    <mergeCell ref="J40:L40"/>
    <mergeCell ref="J39:L39"/>
    <mergeCell ref="J42:K44"/>
    <mergeCell ref="L43:M43"/>
    <mergeCell ref="F42:G42"/>
    <mergeCell ref="A39:D39"/>
    <mergeCell ref="F39:I39"/>
    <mergeCell ref="J37:L37"/>
    <mergeCell ref="J38:L38"/>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C50:J51"/>
    <mergeCell ref="K47:K48"/>
    <mergeCell ref="L55:L57"/>
    <mergeCell ref="C53:J54"/>
    <mergeCell ref="C52:J52"/>
    <mergeCell ref="C56:J57"/>
    <mergeCell ref="C55:J55"/>
    <mergeCell ref="A76:B78"/>
    <mergeCell ref="C76:J78"/>
    <mergeCell ref="K76:K78"/>
    <mergeCell ref="L76:L78"/>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A106:B108"/>
    <mergeCell ref="C106:J108"/>
    <mergeCell ref="K106:K108"/>
    <mergeCell ref="L106:L108"/>
    <mergeCell ref="M106:M108"/>
    <mergeCell ref="A103:B105"/>
    <mergeCell ref="C103:J105"/>
    <mergeCell ref="K103:K105"/>
    <mergeCell ref="L103:L105"/>
    <mergeCell ref="M103:M105"/>
    <mergeCell ref="A100:B102"/>
    <mergeCell ref="C100:J102"/>
    <mergeCell ref="K100:K102"/>
    <mergeCell ref="L100:L102"/>
    <mergeCell ref="M100:M102"/>
    <mergeCell ref="A94:B96"/>
    <mergeCell ref="C94:J96"/>
    <mergeCell ref="K94:K96"/>
    <mergeCell ref="L94:L96"/>
    <mergeCell ref="M94:M96"/>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209550</xdr:colOff>
                    <xdr:row>10</xdr:row>
                    <xdr:rowOff>38100</xdr:rowOff>
                  </from>
                  <to>
                    <xdr:col>4</xdr:col>
                    <xdr:colOff>485775</xdr:colOff>
                    <xdr:row>11</xdr:row>
                    <xdr:rowOff>38100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142875</xdr:colOff>
                    <xdr:row>10</xdr:row>
                    <xdr:rowOff>19050</xdr:rowOff>
                  </from>
                  <to>
                    <xdr:col>5</xdr:col>
                    <xdr:colOff>419100</xdr:colOff>
                    <xdr:row>11</xdr:row>
                    <xdr:rowOff>28575</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190500</xdr:colOff>
                    <xdr:row>10</xdr:row>
                    <xdr:rowOff>19050</xdr:rowOff>
                  </from>
                  <to>
                    <xdr:col>6</xdr:col>
                    <xdr:colOff>466725</xdr:colOff>
                    <xdr:row>11</xdr:row>
                    <xdr:rowOff>28575</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352425</xdr:colOff>
                    <xdr:row>9</xdr:row>
                    <xdr:rowOff>57150</xdr:rowOff>
                  </from>
                  <to>
                    <xdr:col>8</xdr:col>
                    <xdr:colOff>57150</xdr:colOff>
                    <xdr:row>10</xdr:row>
                    <xdr:rowOff>76200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333375</xdr:colOff>
                    <xdr:row>9</xdr:row>
                    <xdr:rowOff>66675</xdr:rowOff>
                  </from>
                  <to>
                    <xdr:col>9</xdr:col>
                    <xdr:colOff>514350</xdr:colOff>
                    <xdr:row>10</xdr:row>
                    <xdr:rowOff>57150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104775</xdr:colOff>
                    <xdr:row>9</xdr:row>
                    <xdr:rowOff>76200</xdr:rowOff>
                  </from>
                  <to>
                    <xdr:col>10</xdr:col>
                    <xdr:colOff>276225</xdr:colOff>
                    <xdr:row>10</xdr:row>
                    <xdr:rowOff>66675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171450</xdr:colOff>
                    <xdr:row>10</xdr:row>
                    <xdr:rowOff>38100</xdr:rowOff>
                  </from>
                  <to>
                    <xdr:col>11</xdr:col>
                    <xdr:colOff>447675</xdr:colOff>
                    <xdr:row>11</xdr:row>
                    <xdr:rowOff>38100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38100</xdr:rowOff>
                  </from>
                  <to>
                    <xdr:col>12</xdr:col>
                    <xdr:colOff>542925</xdr:colOff>
                    <xdr:row>11</xdr:row>
                    <xdr:rowOff>38100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171450</xdr:colOff>
                    <xdr:row>10</xdr:row>
                    <xdr:rowOff>28575</xdr:rowOff>
                  </from>
                  <to>
                    <xdr:col>2</xdr:col>
                    <xdr:colOff>447675</xdr:colOff>
                    <xdr:row>11</xdr:row>
                    <xdr:rowOff>38100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152400</xdr:colOff>
                    <xdr:row>10</xdr:row>
                    <xdr:rowOff>19050</xdr:rowOff>
                  </from>
                  <to>
                    <xdr:col>3</xdr:col>
                    <xdr:colOff>428625</xdr:colOff>
                    <xdr:row>11</xdr:row>
                    <xdr:rowOff>28575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152400</xdr:colOff>
                    <xdr:row>16</xdr:row>
                    <xdr:rowOff>57150</xdr:rowOff>
                  </from>
                  <to>
                    <xdr:col>2</xdr:col>
                    <xdr:colOff>428625</xdr:colOff>
                    <xdr:row>16</xdr:row>
                    <xdr:rowOff>247650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200025</xdr:colOff>
                    <xdr:row>16</xdr:row>
                    <xdr:rowOff>28575</xdr:rowOff>
                  </from>
                  <to>
                    <xdr:col>1</xdr:col>
                    <xdr:colOff>476250</xdr:colOff>
                    <xdr:row>16</xdr:row>
                    <xdr:rowOff>228600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38100</xdr:colOff>
                    <xdr:row>15</xdr:row>
                    <xdr:rowOff>95250</xdr:rowOff>
                  </from>
                  <to>
                    <xdr:col>4</xdr:col>
                    <xdr:colOff>228600</xdr:colOff>
                    <xdr:row>16</xdr:row>
                    <xdr:rowOff>142875</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114300</xdr:colOff>
                    <xdr:row>15</xdr:row>
                    <xdr:rowOff>85725</xdr:rowOff>
                  </from>
                  <to>
                    <xdr:col>3</xdr:col>
                    <xdr:colOff>295275</xdr:colOff>
                    <xdr:row>16</xdr:row>
                    <xdr:rowOff>133350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190500</xdr:colOff>
                    <xdr:row>16</xdr:row>
                    <xdr:rowOff>57150</xdr:rowOff>
                  </from>
                  <to>
                    <xdr:col>5</xdr:col>
                    <xdr:colOff>466725</xdr:colOff>
                    <xdr:row>16</xdr:row>
                    <xdr:rowOff>247650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180975</xdr:colOff>
                    <xdr:row>16</xdr:row>
                    <xdr:rowOff>57150</xdr:rowOff>
                  </from>
                  <to>
                    <xdr:col>6</xdr:col>
                    <xdr:colOff>457200</xdr:colOff>
                    <xdr:row>16</xdr:row>
                    <xdr:rowOff>247650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266700</xdr:colOff>
                    <xdr:row>15</xdr:row>
                    <xdr:rowOff>38100</xdr:rowOff>
                  </from>
                  <to>
                    <xdr:col>7</xdr:col>
                    <xdr:colOff>523875</xdr:colOff>
                    <xdr:row>16</xdr:row>
                    <xdr:rowOff>85725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85725</xdr:colOff>
                    <xdr:row>15</xdr:row>
                    <xdr:rowOff>57150</xdr:rowOff>
                  </from>
                  <to>
                    <xdr:col>9</xdr:col>
                    <xdr:colOff>247650</xdr:colOff>
                    <xdr:row>16</xdr:row>
                    <xdr:rowOff>57150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123825</xdr:colOff>
                    <xdr:row>15</xdr:row>
                    <xdr:rowOff>9525</xdr:rowOff>
                  </from>
                  <to>
                    <xdr:col>10</xdr:col>
                    <xdr:colOff>323850</xdr:colOff>
                    <xdr:row>16</xdr:row>
                    <xdr:rowOff>57150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180975</xdr:colOff>
                    <xdr:row>16</xdr:row>
                    <xdr:rowOff>57150</xdr:rowOff>
                  </from>
                  <to>
                    <xdr:col>11</xdr:col>
                    <xdr:colOff>457200</xdr:colOff>
                    <xdr:row>16</xdr:row>
                    <xdr:rowOff>247650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180975</xdr:colOff>
                    <xdr:row>16</xdr:row>
                    <xdr:rowOff>38100</xdr:rowOff>
                  </from>
                  <to>
                    <xdr:col>13</xdr:col>
                    <xdr:colOff>9525</xdr:colOff>
                    <xdr:row>16</xdr:row>
                    <xdr:rowOff>238125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0</xdr:colOff>
                    <xdr:row>23</xdr:row>
                    <xdr:rowOff>19050</xdr:rowOff>
                  </from>
                  <to>
                    <xdr:col>1</xdr:col>
                    <xdr:colOff>276225</xdr:colOff>
                    <xdr:row>24</xdr:row>
                    <xdr:rowOff>0</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0</xdr:colOff>
                    <xdr:row>24</xdr:row>
                    <xdr:rowOff>19050</xdr:rowOff>
                  </from>
                  <to>
                    <xdr:col>1</xdr:col>
                    <xdr:colOff>276225</xdr:colOff>
                    <xdr:row>25</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0</xdr:colOff>
                    <xdr:row>25</xdr:row>
                    <xdr:rowOff>0</xdr:rowOff>
                  </from>
                  <to>
                    <xdr:col>1</xdr:col>
                    <xdr:colOff>276225</xdr:colOff>
                    <xdr:row>25</xdr:row>
                    <xdr:rowOff>200025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0</xdr:colOff>
                    <xdr:row>19</xdr:row>
                    <xdr:rowOff>133350</xdr:rowOff>
                  </from>
                  <to>
                    <xdr:col>1</xdr:col>
                    <xdr:colOff>276225</xdr:colOff>
                    <xdr:row>20</xdr:row>
                    <xdr:rowOff>95250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26</xdr:row>
                    <xdr:rowOff>247650</xdr:rowOff>
                  </from>
                  <to>
                    <xdr:col>1</xdr:col>
                    <xdr:colOff>285750</xdr:colOff>
                    <xdr:row>26</xdr:row>
                    <xdr:rowOff>447675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0</xdr:colOff>
                    <xdr:row>27</xdr:row>
                    <xdr:rowOff>9525</xdr:rowOff>
                  </from>
                  <to>
                    <xdr:col>1</xdr:col>
                    <xdr:colOff>276225</xdr:colOff>
                    <xdr:row>27</xdr:row>
                    <xdr:rowOff>209550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0</xdr:colOff>
                    <xdr:row>28</xdr:row>
                    <xdr:rowOff>0</xdr:rowOff>
                  </from>
                  <to>
                    <xdr:col>1</xdr:col>
                    <xdr:colOff>276225</xdr:colOff>
                    <xdr:row>28</xdr:row>
                    <xdr:rowOff>200025</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9525</xdr:colOff>
                    <xdr:row>22</xdr:row>
                    <xdr:rowOff>200025</xdr:rowOff>
                  </from>
                  <to>
                    <xdr:col>3</xdr:col>
                    <xdr:colOff>257175</xdr:colOff>
                    <xdr:row>23</xdr:row>
                    <xdr:rowOff>180975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9525</xdr:colOff>
                    <xdr:row>23</xdr:row>
                    <xdr:rowOff>180975</xdr:rowOff>
                  </from>
                  <to>
                    <xdr:col>3</xdr:col>
                    <xdr:colOff>257175</xdr:colOff>
                    <xdr:row>24</xdr:row>
                    <xdr:rowOff>161925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9525</xdr:colOff>
                    <xdr:row>24</xdr:row>
                    <xdr:rowOff>200025</xdr:rowOff>
                  </from>
                  <to>
                    <xdr:col>3</xdr:col>
                    <xdr:colOff>257175</xdr:colOff>
                    <xdr:row>25</xdr:row>
                    <xdr:rowOff>180975</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19050</xdr:colOff>
                    <xdr:row>26</xdr:row>
                    <xdr:rowOff>247650</xdr:rowOff>
                  </from>
                  <to>
                    <xdr:col>3</xdr:col>
                    <xdr:colOff>266700</xdr:colOff>
                    <xdr:row>26</xdr:row>
                    <xdr:rowOff>447675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9525</xdr:colOff>
                    <xdr:row>27</xdr:row>
                    <xdr:rowOff>9525</xdr:rowOff>
                  </from>
                  <to>
                    <xdr:col>3</xdr:col>
                    <xdr:colOff>257175</xdr:colOff>
                    <xdr:row>27</xdr:row>
                    <xdr:rowOff>209550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9525</xdr:colOff>
                    <xdr:row>28</xdr:row>
                    <xdr:rowOff>9525</xdr:rowOff>
                  </from>
                  <to>
                    <xdr:col>3</xdr:col>
                    <xdr:colOff>257175</xdr:colOff>
                    <xdr:row>28</xdr:row>
                    <xdr:rowOff>209550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9525</xdr:colOff>
                    <xdr:row>19</xdr:row>
                    <xdr:rowOff>38100</xdr:rowOff>
                  </from>
                  <to>
                    <xdr:col>3</xdr:col>
                    <xdr:colOff>257175</xdr:colOff>
                    <xdr:row>19</xdr:row>
                    <xdr:rowOff>228600</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9525</xdr:colOff>
                    <xdr:row>19</xdr:row>
                    <xdr:rowOff>228600</xdr:rowOff>
                  </from>
                  <to>
                    <xdr:col>3</xdr:col>
                    <xdr:colOff>257175</xdr:colOff>
                    <xdr:row>20</xdr:row>
                    <xdr:rowOff>180975</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9525</xdr:colOff>
                    <xdr:row>20</xdr:row>
                    <xdr:rowOff>190500</xdr:rowOff>
                  </from>
                  <to>
                    <xdr:col>3</xdr:col>
                    <xdr:colOff>257175</xdr:colOff>
                    <xdr:row>21</xdr:row>
                    <xdr:rowOff>171450</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9525</xdr:colOff>
                    <xdr:row>21</xdr:row>
                    <xdr:rowOff>209550</xdr:rowOff>
                  </from>
                  <to>
                    <xdr:col>3</xdr:col>
                    <xdr:colOff>257175</xdr:colOff>
                    <xdr:row>22</xdr:row>
                    <xdr:rowOff>190500</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5</xdr:col>
                    <xdr:colOff>9525</xdr:colOff>
                    <xdr:row>19</xdr:row>
                    <xdr:rowOff>38100</xdr:rowOff>
                  </from>
                  <to>
                    <xdr:col>5</xdr:col>
                    <xdr:colOff>257175</xdr:colOff>
                    <xdr:row>20</xdr:row>
                    <xdr:rowOff>0</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5</xdr:col>
                    <xdr:colOff>9525</xdr:colOff>
                    <xdr:row>19</xdr:row>
                    <xdr:rowOff>228600</xdr:rowOff>
                  </from>
                  <to>
                    <xdr:col>5</xdr:col>
                    <xdr:colOff>257175</xdr:colOff>
                    <xdr:row>20</xdr:row>
                    <xdr:rowOff>190500</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5</xdr:col>
                    <xdr:colOff>9525</xdr:colOff>
                    <xdr:row>21</xdr:row>
                    <xdr:rowOff>9525</xdr:rowOff>
                  </from>
                  <to>
                    <xdr:col>5</xdr:col>
                    <xdr:colOff>257175</xdr:colOff>
                    <xdr:row>21</xdr:row>
                    <xdr:rowOff>209550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5</xdr:col>
                    <xdr:colOff>9525</xdr:colOff>
                    <xdr:row>22</xdr:row>
                    <xdr:rowOff>0</xdr:rowOff>
                  </from>
                  <to>
                    <xdr:col>5</xdr:col>
                    <xdr:colOff>257175</xdr:colOff>
                    <xdr:row>22</xdr:row>
                    <xdr:rowOff>200025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5</xdr:col>
                    <xdr:colOff>9525</xdr:colOff>
                    <xdr:row>22</xdr:row>
                    <xdr:rowOff>209550</xdr:rowOff>
                  </from>
                  <to>
                    <xdr:col>5</xdr:col>
                    <xdr:colOff>257175</xdr:colOff>
                    <xdr:row>23</xdr:row>
                    <xdr:rowOff>190500</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5</xdr:col>
                    <xdr:colOff>9525</xdr:colOff>
                    <xdr:row>24</xdr:row>
                    <xdr:rowOff>19050</xdr:rowOff>
                  </from>
                  <to>
                    <xdr:col>5</xdr:col>
                    <xdr:colOff>266700</xdr:colOff>
                    <xdr:row>25</xdr:row>
                    <xdr:rowOff>0</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5</xdr:col>
                    <xdr:colOff>9525</xdr:colOff>
                    <xdr:row>25</xdr:row>
                    <xdr:rowOff>19050</xdr:rowOff>
                  </from>
                  <to>
                    <xdr:col>5</xdr:col>
                    <xdr:colOff>266700</xdr:colOff>
                    <xdr:row>26</xdr:row>
                    <xdr:rowOff>0</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5</xdr:col>
                    <xdr:colOff>19050</xdr:colOff>
                    <xdr:row>26</xdr:row>
                    <xdr:rowOff>247650</xdr:rowOff>
                  </from>
                  <to>
                    <xdr:col>5</xdr:col>
                    <xdr:colOff>266700</xdr:colOff>
                    <xdr:row>26</xdr:row>
                    <xdr:rowOff>447675</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5</xdr:col>
                    <xdr:colOff>9525</xdr:colOff>
                    <xdr:row>27</xdr:row>
                    <xdr:rowOff>9525</xdr:rowOff>
                  </from>
                  <to>
                    <xdr:col>5</xdr:col>
                    <xdr:colOff>266700</xdr:colOff>
                    <xdr:row>27</xdr:row>
                    <xdr:rowOff>209550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5</xdr:col>
                    <xdr:colOff>9525</xdr:colOff>
                    <xdr:row>28</xdr:row>
                    <xdr:rowOff>0</xdr:rowOff>
                  </from>
                  <to>
                    <xdr:col>5</xdr:col>
                    <xdr:colOff>266700</xdr:colOff>
                    <xdr:row>28</xdr:row>
                    <xdr:rowOff>200025</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7</xdr:col>
                    <xdr:colOff>9525</xdr:colOff>
                    <xdr:row>23</xdr:row>
                    <xdr:rowOff>28575</xdr:rowOff>
                  </from>
                  <to>
                    <xdr:col>7</xdr:col>
                    <xdr:colOff>257175</xdr:colOff>
                    <xdr:row>24</xdr:row>
                    <xdr:rowOff>9525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7</xdr:col>
                    <xdr:colOff>9525</xdr:colOff>
                    <xdr:row>24</xdr:row>
                    <xdr:rowOff>0</xdr:rowOff>
                  </from>
                  <to>
                    <xdr:col>7</xdr:col>
                    <xdr:colOff>257175</xdr:colOff>
                    <xdr:row>24</xdr:row>
                    <xdr:rowOff>200025</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7</xdr:col>
                    <xdr:colOff>9525</xdr:colOff>
                    <xdr:row>25</xdr:row>
                    <xdr:rowOff>19050</xdr:rowOff>
                  </from>
                  <to>
                    <xdr:col>7</xdr:col>
                    <xdr:colOff>257175</xdr:colOff>
                    <xdr:row>26</xdr:row>
                    <xdr:rowOff>0</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7</xdr:col>
                    <xdr:colOff>9525</xdr:colOff>
                    <xdr:row>26</xdr:row>
                    <xdr:rowOff>447675</xdr:rowOff>
                  </from>
                  <to>
                    <xdr:col>7</xdr:col>
                    <xdr:colOff>266700</xdr:colOff>
                    <xdr:row>28</xdr:row>
                    <xdr:rowOff>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7</xdr:col>
                    <xdr:colOff>9525</xdr:colOff>
                    <xdr:row>28</xdr:row>
                    <xdr:rowOff>19050</xdr:rowOff>
                  </from>
                  <to>
                    <xdr:col>7</xdr:col>
                    <xdr:colOff>257175</xdr:colOff>
                    <xdr:row>29</xdr:row>
                    <xdr:rowOff>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7</xdr:col>
                    <xdr:colOff>19050</xdr:colOff>
                    <xdr:row>26</xdr:row>
                    <xdr:rowOff>247650</xdr:rowOff>
                  </from>
                  <to>
                    <xdr:col>7</xdr:col>
                    <xdr:colOff>266700</xdr:colOff>
                    <xdr:row>26</xdr:row>
                    <xdr:rowOff>447675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7</xdr:col>
                    <xdr:colOff>9525</xdr:colOff>
                    <xdr:row>22</xdr:row>
                    <xdr:rowOff>19050</xdr:rowOff>
                  </from>
                  <to>
                    <xdr:col>7</xdr:col>
                    <xdr:colOff>257175</xdr:colOff>
                    <xdr:row>23</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19050</xdr:colOff>
                    <xdr:row>20</xdr:row>
                    <xdr:rowOff>209550</xdr:rowOff>
                  </from>
                  <to>
                    <xdr:col>9</xdr:col>
                    <xdr:colOff>219075</xdr:colOff>
                    <xdr:row>21</xdr:row>
                    <xdr:rowOff>190500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19050</xdr:colOff>
                    <xdr:row>21</xdr:row>
                    <xdr:rowOff>209550</xdr:rowOff>
                  </from>
                  <to>
                    <xdr:col>9</xdr:col>
                    <xdr:colOff>219075</xdr:colOff>
                    <xdr:row>22</xdr:row>
                    <xdr:rowOff>190500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19050</xdr:colOff>
                    <xdr:row>23</xdr:row>
                    <xdr:rowOff>0</xdr:rowOff>
                  </from>
                  <to>
                    <xdr:col>9</xdr:col>
                    <xdr:colOff>219075</xdr:colOff>
                    <xdr:row>23</xdr:row>
                    <xdr:rowOff>200025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19050</xdr:colOff>
                    <xdr:row>24</xdr:row>
                    <xdr:rowOff>0</xdr:rowOff>
                  </from>
                  <to>
                    <xdr:col>9</xdr:col>
                    <xdr:colOff>219075</xdr:colOff>
                    <xdr:row>24</xdr:row>
                    <xdr:rowOff>200025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28575</xdr:colOff>
                    <xdr:row>26</xdr:row>
                    <xdr:rowOff>238125</xdr:rowOff>
                  </from>
                  <to>
                    <xdr:col>9</xdr:col>
                    <xdr:colOff>228600</xdr:colOff>
                    <xdr:row>26</xdr:row>
                    <xdr:rowOff>438150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19050</xdr:colOff>
                    <xdr:row>25</xdr:row>
                    <xdr:rowOff>9525</xdr:rowOff>
                  </from>
                  <to>
                    <xdr:col>9</xdr:col>
                    <xdr:colOff>219075</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19050</xdr:colOff>
                    <xdr:row>27</xdr:row>
                    <xdr:rowOff>19050</xdr:rowOff>
                  </from>
                  <to>
                    <xdr:col>9</xdr:col>
                    <xdr:colOff>219075</xdr:colOff>
                    <xdr:row>28</xdr:row>
                    <xdr:rowOff>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19050</xdr:colOff>
                    <xdr:row>28</xdr:row>
                    <xdr:rowOff>19050</xdr:rowOff>
                  </from>
                  <to>
                    <xdr:col>9</xdr:col>
                    <xdr:colOff>219075</xdr:colOff>
                    <xdr:row>29</xdr:row>
                    <xdr:rowOff>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27</xdr:row>
                    <xdr:rowOff>209550</xdr:rowOff>
                  </from>
                  <to>
                    <xdr:col>11</xdr:col>
                    <xdr:colOff>285750</xdr:colOff>
                    <xdr:row>28</xdr:row>
                    <xdr:rowOff>190500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9525</xdr:rowOff>
                  </from>
                  <to>
                    <xdr:col>11</xdr:col>
                    <xdr:colOff>285750</xdr:colOff>
                    <xdr:row>27</xdr:row>
                    <xdr:rowOff>209550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26</xdr:row>
                    <xdr:rowOff>19050</xdr:rowOff>
                  </from>
                  <to>
                    <xdr:col>11</xdr:col>
                    <xdr:colOff>285750</xdr:colOff>
                    <xdr:row>26</xdr:row>
                    <xdr:rowOff>219075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26</xdr:row>
                    <xdr:rowOff>0</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25</xdr:row>
                    <xdr:rowOff>9525</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24</xdr:row>
                    <xdr:rowOff>0</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180975</xdr:rowOff>
                  </from>
                  <to>
                    <xdr:col>11</xdr:col>
                    <xdr:colOff>285750</xdr:colOff>
                    <xdr:row>20</xdr:row>
                    <xdr:rowOff>133350</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19050</xdr:colOff>
                    <xdr:row>20</xdr:row>
                    <xdr:rowOff>9525</xdr:rowOff>
                  </from>
                  <to>
                    <xdr:col>9</xdr:col>
                    <xdr:colOff>219075</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19050</xdr:colOff>
                    <xdr:row>19</xdr:row>
                    <xdr:rowOff>28575</xdr:rowOff>
                  </from>
                  <to>
                    <xdr:col>9</xdr:col>
                    <xdr:colOff>219075</xdr:colOff>
                    <xdr:row>19</xdr:row>
                    <xdr:rowOff>228600</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7</xdr:col>
                    <xdr:colOff>9525</xdr:colOff>
                    <xdr:row>21</xdr:row>
                    <xdr:rowOff>19050</xdr:rowOff>
                  </from>
                  <to>
                    <xdr:col>7</xdr:col>
                    <xdr:colOff>257175</xdr:colOff>
                    <xdr:row>22</xdr:row>
                    <xdr:rowOff>0</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7</xdr:col>
                    <xdr:colOff>9525</xdr:colOff>
                    <xdr:row>19</xdr:row>
                    <xdr:rowOff>228600</xdr:rowOff>
                  </from>
                  <to>
                    <xdr:col>7</xdr:col>
                    <xdr:colOff>257175</xdr:colOff>
                    <xdr:row>20</xdr:row>
                    <xdr:rowOff>190500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38100</xdr:rowOff>
                  </from>
                  <to>
                    <xdr:col>7</xdr:col>
                    <xdr:colOff>257175</xdr:colOff>
                    <xdr:row>20</xdr:row>
                    <xdr:rowOff>0</xdr:rowOff>
                  </to>
                </anchor>
              </controlPr>
            </control>
          </mc:Choice>
        </mc:AlternateContent>
        <mc:AlternateContent xmlns:mc="http://schemas.openxmlformats.org/markup-compatibility/2006">
          <mc:Choice Requires="x14">
            <control shapeId="1204" r:id="rId79" name="Check Box 180">
              <controlPr defaultSize="0" autoFill="0" autoLine="0" autoPict="0">
                <anchor moveWithCells="1">
                  <from>
                    <xdr:col>1</xdr:col>
                    <xdr:colOff>209550</xdr:colOff>
                    <xdr:row>10</xdr:row>
                    <xdr:rowOff>38100</xdr:rowOff>
                  </from>
                  <to>
                    <xdr:col>1</xdr:col>
                    <xdr:colOff>485775</xdr:colOff>
                    <xdr:row>11</xdr:row>
                    <xdr:rowOff>38100</xdr:rowOff>
                  </to>
                </anchor>
              </controlPr>
            </control>
          </mc:Choice>
        </mc:AlternateContent>
        <mc:AlternateContent xmlns:mc="http://schemas.openxmlformats.org/markup-compatibility/2006">
          <mc:Choice Requires="x14">
            <control shapeId="1207" r:id="rId80" name="Check Box 183">
              <controlPr defaultSize="0" autoFill="0" autoLine="0" autoPict="0">
                <anchor moveWithCells="1">
                  <from>
                    <xdr:col>2</xdr:col>
                    <xdr:colOff>152400</xdr:colOff>
                    <xdr:row>47</xdr:row>
                    <xdr:rowOff>85725</xdr:rowOff>
                  </from>
                  <to>
                    <xdr:col>2</xdr:col>
                    <xdr:colOff>390525</xdr:colOff>
                    <xdr:row>48</xdr:row>
                    <xdr:rowOff>152400</xdr:rowOff>
                  </to>
                </anchor>
              </controlPr>
            </control>
          </mc:Choice>
        </mc:AlternateContent>
        <mc:AlternateContent xmlns:mc="http://schemas.openxmlformats.org/markup-compatibility/2006">
          <mc:Choice Requires="x14">
            <control shapeId="1208" r:id="rId81" name="Check Box 184">
              <controlPr defaultSize="0" autoFill="0" autoLine="0" autoPict="0">
                <anchor moveWithCells="1">
                  <from>
                    <xdr:col>2</xdr:col>
                    <xdr:colOff>171450</xdr:colOff>
                    <xdr:row>50</xdr:row>
                    <xdr:rowOff>133350</xdr:rowOff>
                  </from>
                  <to>
                    <xdr:col>2</xdr:col>
                    <xdr:colOff>447675</xdr:colOff>
                    <xdr:row>52</xdr:row>
                    <xdr:rowOff>57150</xdr:rowOff>
                  </to>
                </anchor>
              </controlPr>
            </control>
          </mc:Choice>
        </mc:AlternateContent>
        <mc:AlternateContent xmlns:mc="http://schemas.openxmlformats.org/markup-compatibility/2006">
          <mc:Choice Requires="x14">
            <control shapeId="1209" r:id="rId82" name="Check Box 185">
              <controlPr defaultSize="0" autoFill="0" autoLine="0" autoPict="0">
                <anchor moveWithCells="1">
                  <from>
                    <xdr:col>2</xdr:col>
                    <xdr:colOff>171450</xdr:colOff>
                    <xdr:row>53</xdr:row>
                    <xdr:rowOff>133350</xdr:rowOff>
                  </from>
                  <to>
                    <xdr:col>2</xdr:col>
                    <xdr:colOff>447675</xdr:colOff>
                    <xdr:row>55</xdr:row>
                    <xdr:rowOff>57150</xdr:rowOff>
                  </to>
                </anchor>
              </controlPr>
            </control>
          </mc:Choice>
        </mc:AlternateContent>
        <mc:AlternateContent xmlns:mc="http://schemas.openxmlformats.org/markup-compatibility/2006">
          <mc:Choice Requires="x14">
            <control shapeId="1210" r:id="rId83" name="Check Box 186">
              <controlPr defaultSize="0" autoFill="0" autoLine="0" autoPict="0">
                <anchor moveWithCells="1">
                  <from>
                    <xdr:col>2</xdr:col>
                    <xdr:colOff>152400</xdr:colOff>
                    <xdr:row>56</xdr:row>
                    <xdr:rowOff>152400</xdr:rowOff>
                  </from>
                  <to>
                    <xdr:col>2</xdr:col>
                    <xdr:colOff>428625</xdr:colOff>
                    <xdr:row>58</xdr:row>
                    <xdr:rowOff>66675</xdr:rowOff>
                  </to>
                </anchor>
              </controlPr>
            </control>
          </mc:Choice>
        </mc:AlternateContent>
        <mc:AlternateContent xmlns:mc="http://schemas.openxmlformats.org/markup-compatibility/2006">
          <mc:Choice Requires="x14">
            <control shapeId="1211" r:id="rId84" name="Check Box 187">
              <controlPr defaultSize="0" autoFill="0" autoLine="0" autoPict="0">
                <anchor moveWithCells="1">
                  <from>
                    <xdr:col>2</xdr:col>
                    <xdr:colOff>190500</xdr:colOff>
                    <xdr:row>60</xdr:row>
                    <xdr:rowOff>19050</xdr:rowOff>
                  </from>
                  <to>
                    <xdr:col>2</xdr:col>
                    <xdr:colOff>466725</xdr:colOff>
                    <xdr:row>61</xdr:row>
                    <xdr:rowOff>57150</xdr:rowOff>
                  </to>
                </anchor>
              </controlPr>
            </control>
          </mc:Choice>
        </mc:AlternateContent>
        <mc:AlternateContent xmlns:mc="http://schemas.openxmlformats.org/markup-compatibility/2006">
          <mc:Choice Requires="x14">
            <control shapeId="1212" r:id="rId85" name="Check Box 188">
              <controlPr defaultSize="0" autoFill="0" autoLine="0" autoPict="0">
                <anchor moveWithCells="1">
                  <from>
                    <xdr:col>2</xdr:col>
                    <xdr:colOff>161925</xdr:colOff>
                    <xdr:row>63</xdr:row>
                    <xdr:rowOff>28575</xdr:rowOff>
                  </from>
                  <to>
                    <xdr:col>2</xdr:col>
                    <xdr:colOff>438150</xdr:colOff>
                    <xdr:row>64</xdr:row>
                    <xdr:rowOff>66675</xdr:rowOff>
                  </to>
                </anchor>
              </controlPr>
            </control>
          </mc:Choice>
        </mc:AlternateContent>
        <mc:AlternateContent xmlns:mc="http://schemas.openxmlformats.org/markup-compatibility/2006">
          <mc:Choice Requires="x14">
            <control shapeId="1213" r:id="rId86" name="Check Box 189">
              <controlPr defaultSize="0" autoFill="0" autoLine="0" autoPict="0">
                <anchor moveWithCells="1">
                  <from>
                    <xdr:col>2</xdr:col>
                    <xdr:colOff>161925</xdr:colOff>
                    <xdr:row>66</xdr:row>
                    <xdr:rowOff>38100</xdr:rowOff>
                  </from>
                  <to>
                    <xdr:col>2</xdr:col>
                    <xdr:colOff>438150</xdr:colOff>
                    <xdr:row>67</xdr:row>
                    <xdr:rowOff>66675</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10</xdr:col>
                    <xdr:colOff>57150</xdr:colOff>
                    <xdr:row>3</xdr:row>
                    <xdr:rowOff>171450</xdr:rowOff>
                  </from>
                  <to>
                    <xdr:col>10</xdr:col>
                    <xdr:colOff>333375</xdr:colOff>
                    <xdr:row>4</xdr:row>
                    <xdr:rowOff>28575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from>
                    <xdr:col>10</xdr:col>
                    <xdr:colOff>57150</xdr:colOff>
                    <xdr:row>3</xdr:row>
                    <xdr:rowOff>0</xdr:rowOff>
                  </from>
                  <to>
                    <xdr:col>10</xdr:col>
                    <xdr:colOff>323850</xdr:colOff>
                    <xdr:row>3</xdr:row>
                    <xdr:rowOff>200025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from>
                    <xdr:col>0</xdr:col>
                    <xdr:colOff>66675</xdr:colOff>
                    <xdr:row>32</xdr:row>
                    <xdr:rowOff>171450</xdr:rowOff>
                  </from>
                  <to>
                    <xdr:col>0</xdr:col>
                    <xdr:colOff>333375</xdr:colOff>
                    <xdr:row>33</xdr:row>
                    <xdr:rowOff>171450</xdr:rowOff>
                  </to>
                </anchor>
              </controlPr>
            </control>
          </mc:Choice>
        </mc:AlternateContent>
        <mc:AlternateContent xmlns:mc="http://schemas.openxmlformats.org/markup-compatibility/2006">
          <mc:Choice Requires="x14">
            <control shapeId="1266" r:id="rId90" name="Check Box 242">
              <controlPr defaultSize="0" autoFill="0" autoLine="0" autoPict="0">
                <anchor moveWithCells="1">
                  <from>
                    <xdr:col>0</xdr:col>
                    <xdr:colOff>66675</xdr:colOff>
                    <xdr:row>33</xdr:row>
                    <xdr:rowOff>161925</xdr:rowOff>
                  </from>
                  <to>
                    <xdr:col>0</xdr:col>
                    <xdr:colOff>333375</xdr:colOff>
                    <xdr:row>34</xdr:row>
                    <xdr:rowOff>171450</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from>
                    <xdr:col>0</xdr:col>
                    <xdr:colOff>66675</xdr:colOff>
                    <xdr:row>34</xdr:row>
                    <xdr:rowOff>152400</xdr:rowOff>
                  </from>
                  <to>
                    <xdr:col>0</xdr:col>
                    <xdr:colOff>333375</xdr:colOff>
                    <xdr:row>35</xdr:row>
                    <xdr:rowOff>161925</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from>
                    <xdr:col>0</xdr:col>
                    <xdr:colOff>66675</xdr:colOff>
                    <xdr:row>35</xdr:row>
                    <xdr:rowOff>323850</xdr:rowOff>
                  </from>
                  <to>
                    <xdr:col>0</xdr:col>
                    <xdr:colOff>333375</xdr:colOff>
                    <xdr:row>36</xdr:row>
                    <xdr:rowOff>161925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from>
                    <xdr:col>0</xdr:col>
                    <xdr:colOff>66675</xdr:colOff>
                    <xdr:row>36</xdr:row>
                    <xdr:rowOff>180975</xdr:rowOff>
                  </from>
                  <to>
                    <xdr:col>0</xdr:col>
                    <xdr:colOff>333375</xdr:colOff>
                    <xdr:row>37</xdr:row>
                    <xdr:rowOff>171450</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from>
                    <xdr:col>0</xdr:col>
                    <xdr:colOff>66675</xdr:colOff>
                    <xdr:row>38</xdr:row>
                    <xdr:rowOff>152400</xdr:rowOff>
                  </from>
                  <to>
                    <xdr:col>0</xdr:col>
                    <xdr:colOff>342900</xdr:colOff>
                    <xdr:row>40</xdr:row>
                    <xdr:rowOff>0</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from>
                    <xdr:col>2</xdr:col>
                    <xdr:colOff>66675</xdr:colOff>
                    <xdr:row>38</xdr:row>
                    <xdr:rowOff>152400</xdr:rowOff>
                  </from>
                  <to>
                    <xdr:col>2</xdr:col>
                    <xdr:colOff>333375</xdr:colOff>
                    <xdr:row>39</xdr:row>
                    <xdr:rowOff>171450</xdr:rowOff>
                  </to>
                </anchor>
              </controlPr>
            </control>
          </mc:Choice>
        </mc:AlternateContent>
        <mc:AlternateContent xmlns:mc="http://schemas.openxmlformats.org/markup-compatibility/2006">
          <mc:Choice Requires="x14">
            <control shapeId="1273" r:id="rId96" name="Check Box 249">
              <controlPr defaultSize="0" autoFill="0" autoLine="0" autoPict="0">
                <anchor moveWithCells="1">
                  <from>
                    <xdr:col>4</xdr:col>
                    <xdr:colOff>85725</xdr:colOff>
                    <xdr:row>38</xdr:row>
                    <xdr:rowOff>152400</xdr:rowOff>
                  </from>
                  <to>
                    <xdr:col>4</xdr:col>
                    <xdr:colOff>352425</xdr:colOff>
                    <xdr:row>39</xdr:row>
                    <xdr:rowOff>171450</xdr:rowOff>
                  </to>
                </anchor>
              </controlPr>
            </control>
          </mc:Choice>
        </mc:AlternateContent>
        <mc:AlternateContent xmlns:mc="http://schemas.openxmlformats.org/markup-compatibility/2006">
          <mc:Choice Requires="x14">
            <control shapeId="1275" r:id="rId97" name="Check Box 251">
              <controlPr defaultSize="0" autoFill="0" autoLine="0" autoPict="0">
                <anchor moveWithCells="1">
                  <from>
                    <xdr:col>6</xdr:col>
                    <xdr:colOff>76200</xdr:colOff>
                    <xdr:row>38</xdr:row>
                    <xdr:rowOff>152400</xdr:rowOff>
                  </from>
                  <to>
                    <xdr:col>6</xdr:col>
                    <xdr:colOff>342900</xdr:colOff>
                    <xdr:row>39</xdr:row>
                    <xdr:rowOff>171450</xdr:rowOff>
                  </to>
                </anchor>
              </controlPr>
            </control>
          </mc:Choice>
        </mc:AlternateContent>
        <mc:AlternateContent xmlns:mc="http://schemas.openxmlformats.org/markup-compatibility/2006">
          <mc:Choice Requires="x14">
            <control shapeId="1277" r:id="rId98" name="Check Box 253">
              <controlPr defaultSize="0" autoFill="0" autoLine="0" autoPict="0">
                <anchor moveWithCells="1">
                  <from>
                    <xdr:col>4</xdr:col>
                    <xdr:colOff>85725</xdr:colOff>
                    <xdr:row>39</xdr:row>
                    <xdr:rowOff>161925</xdr:rowOff>
                  </from>
                  <to>
                    <xdr:col>4</xdr:col>
                    <xdr:colOff>352425</xdr:colOff>
                    <xdr:row>41</xdr:row>
                    <xdr:rowOff>0</xdr:rowOff>
                  </to>
                </anchor>
              </controlPr>
            </control>
          </mc:Choice>
        </mc:AlternateContent>
        <mc:AlternateContent xmlns:mc="http://schemas.openxmlformats.org/markup-compatibility/2006">
          <mc:Choice Requires="x14">
            <control shapeId="1278" r:id="rId99" name="Check Box 254">
              <controlPr defaultSize="0" autoFill="0" autoLine="0" autoPict="0">
                <anchor moveWithCells="1">
                  <from>
                    <xdr:col>0</xdr:col>
                    <xdr:colOff>66675</xdr:colOff>
                    <xdr:row>39</xdr:row>
                    <xdr:rowOff>161925</xdr:rowOff>
                  </from>
                  <to>
                    <xdr:col>0</xdr:col>
                    <xdr:colOff>333375</xdr:colOff>
                    <xdr:row>41</xdr:row>
                    <xdr:rowOff>0</xdr:rowOff>
                  </to>
                </anchor>
              </controlPr>
            </control>
          </mc:Choice>
        </mc:AlternateContent>
        <mc:AlternateContent xmlns:mc="http://schemas.openxmlformats.org/markup-compatibility/2006">
          <mc:Choice Requires="x14">
            <control shapeId="1279" r:id="rId100" name="Check Box 255">
              <controlPr defaultSize="0" autoFill="0" autoLine="0" autoPict="0">
                <anchor moveWithCells="1">
                  <from>
                    <xdr:col>0</xdr:col>
                    <xdr:colOff>66675</xdr:colOff>
                    <xdr:row>41</xdr:row>
                    <xdr:rowOff>152400</xdr:rowOff>
                  </from>
                  <to>
                    <xdr:col>0</xdr:col>
                    <xdr:colOff>333375</xdr:colOff>
                    <xdr:row>42</xdr:row>
                    <xdr:rowOff>161925</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85725</xdr:colOff>
                    <xdr:row>41</xdr:row>
                    <xdr:rowOff>152400</xdr:rowOff>
                  </from>
                  <to>
                    <xdr:col>4</xdr:col>
                    <xdr:colOff>352425</xdr:colOff>
                    <xdr:row>42</xdr:row>
                    <xdr:rowOff>161925</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0</xdr:col>
                    <xdr:colOff>66675</xdr:colOff>
                    <xdr:row>42</xdr:row>
                    <xdr:rowOff>152400</xdr:rowOff>
                  </from>
                  <to>
                    <xdr:col>0</xdr:col>
                    <xdr:colOff>333375</xdr:colOff>
                    <xdr:row>43</xdr:row>
                    <xdr:rowOff>171450</xdr:rowOff>
                  </to>
                </anchor>
              </controlPr>
            </control>
          </mc:Choice>
        </mc:AlternateContent>
        <mc:AlternateContent xmlns:mc="http://schemas.openxmlformats.org/markup-compatibility/2006">
          <mc:Choice Requires="x14">
            <control shapeId="1282" r:id="rId103" name="Check Box 258">
              <controlPr defaultSize="0" autoFill="0" autoLine="0" autoPict="0">
                <anchor moveWithCells="1">
                  <from>
                    <xdr:col>4</xdr:col>
                    <xdr:colOff>85725</xdr:colOff>
                    <xdr:row>42</xdr:row>
                    <xdr:rowOff>152400</xdr:rowOff>
                  </from>
                  <to>
                    <xdr:col>4</xdr:col>
                    <xdr:colOff>352425</xdr:colOff>
                    <xdr:row>43</xdr:row>
                    <xdr:rowOff>171450</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0</xdr:col>
                    <xdr:colOff>66675</xdr:colOff>
                    <xdr:row>43</xdr:row>
                    <xdr:rowOff>266700</xdr:rowOff>
                  </from>
                  <to>
                    <xdr:col>0</xdr:col>
                    <xdr:colOff>333375</xdr:colOff>
                    <xdr:row>44</xdr:row>
                    <xdr:rowOff>161925</xdr:rowOff>
                  </to>
                </anchor>
              </controlPr>
            </control>
          </mc:Choice>
        </mc:AlternateContent>
        <mc:AlternateContent xmlns:mc="http://schemas.openxmlformats.org/markup-compatibility/2006">
          <mc:Choice Requires="x14">
            <control shapeId="1284" r:id="rId105" name="Check Box 260">
              <controlPr defaultSize="0" autoFill="0" autoLine="0" autoPict="0">
                <anchor moveWithCells="1">
                  <from>
                    <xdr:col>4</xdr:col>
                    <xdr:colOff>85725</xdr:colOff>
                    <xdr:row>34</xdr:row>
                    <xdr:rowOff>152400</xdr:rowOff>
                  </from>
                  <to>
                    <xdr:col>4</xdr:col>
                    <xdr:colOff>352425</xdr:colOff>
                    <xdr:row>35</xdr:row>
                    <xdr:rowOff>161925</xdr:rowOff>
                  </to>
                </anchor>
              </controlPr>
            </control>
          </mc:Choice>
        </mc:AlternateContent>
        <mc:AlternateContent xmlns:mc="http://schemas.openxmlformats.org/markup-compatibility/2006">
          <mc:Choice Requires="x14">
            <control shapeId="1285" r:id="rId106" name="Check Box 261">
              <controlPr defaultSize="0" autoFill="0" autoLine="0" autoPict="0">
                <anchor moveWithCells="1">
                  <from>
                    <xdr:col>4</xdr:col>
                    <xdr:colOff>85725</xdr:colOff>
                    <xdr:row>35</xdr:row>
                    <xdr:rowOff>323850</xdr:rowOff>
                  </from>
                  <to>
                    <xdr:col>4</xdr:col>
                    <xdr:colOff>352425</xdr:colOff>
                    <xdr:row>36</xdr:row>
                    <xdr:rowOff>161925</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4</xdr:col>
                    <xdr:colOff>85725</xdr:colOff>
                    <xdr:row>36</xdr:row>
                    <xdr:rowOff>180975</xdr:rowOff>
                  </from>
                  <to>
                    <xdr:col>4</xdr:col>
                    <xdr:colOff>352425</xdr:colOff>
                    <xdr:row>37</xdr:row>
                    <xdr:rowOff>171450</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0</xdr:col>
                    <xdr:colOff>57150</xdr:colOff>
                    <xdr:row>40</xdr:row>
                    <xdr:rowOff>142875</xdr:rowOff>
                  </from>
                  <to>
                    <xdr:col>0</xdr:col>
                    <xdr:colOff>257175</xdr:colOff>
                    <xdr:row>41</xdr:row>
                    <xdr:rowOff>161925</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6</xdr:col>
                    <xdr:colOff>76200</xdr:colOff>
                    <xdr:row>39</xdr:row>
                    <xdr:rowOff>161925</xdr:rowOff>
                  </from>
                  <to>
                    <xdr:col>6</xdr:col>
                    <xdr:colOff>342900</xdr:colOff>
                    <xdr:row>41</xdr:row>
                    <xdr:rowOff>0</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4</xdr:col>
                    <xdr:colOff>66675</xdr:colOff>
                    <xdr:row>40</xdr:row>
                    <xdr:rowOff>161925</xdr:rowOff>
                  </from>
                  <to>
                    <xdr:col>4</xdr:col>
                    <xdr:colOff>266700</xdr:colOff>
                    <xdr:row>42</xdr:row>
                    <xdr:rowOff>0</xdr:rowOff>
                  </to>
                </anchor>
              </controlPr>
            </control>
          </mc:Choice>
        </mc:AlternateContent>
        <mc:AlternateContent xmlns:mc="http://schemas.openxmlformats.org/markup-compatibility/2006">
          <mc:Choice Requires="x14">
            <control shapeId="1294" r:id="rId111" name="Check Box 270">
              <controlPr defaultSize="0" autoFill="0" autoLine="0" autoPict="0">
                <anchor moveWithCells="1">
                  <from>
                    <xdr:col>4</xdr:col>
                    <xdr:colOff>95250</xdr:colOff>
                    <xdr:row>37</xdr:row>
                    <xdr:rowOff>257175</xdr:rowOff>
                  </from>
                  <to>
                    <xdr:col>4</xdr:col>
                    <xdr:colOff>371475</xdr:colOff>
                    <xdr:row>39</xdr:row>
                    <xdr:rowOff>9525</xdr:rowOff>
                  </to>
                </anchor>
              </controlPr>
            </control>
          </mc:Choice>
        </mc:AlternateContent>
        <mc:AlternateContent xmlns:mc="http://schemas.openxmlformats.org/markup-compatibility/2006">
          <mc:Choice Requires="x14">
            <control shapeId="1295" r:id="rId112" name="Check Box 271">
              <controlPr defaultSize="0" autoFill="0" autoLine="0" autoPict="0">
                <anchor moveWithCells="1">
                  <from>
                    <xdr:col>4</xdr:col>
                    <xdr:colOff>247650</xdr:colOff>
                    <xdr:row>15</xdr:row>
                    <xdr:rowOff>95250</xdr:rowOff>
                  </from>
                  <to>
                    <xdr:col>4</xdr:col>
                    <xdr:colOff>428625</xdr:colOff>
                    <xdr:row>16</xdr:row>
                    <xdr:rowOff>142875</xdr:rowOff>
                  </to>
                </anchor>
              </controlPr>
            </control>
          </mc:Choice>
        </mc:AlternateContent>
        <mc:AlternateContent xmlns:mc="http://schemas.openxmlformats.org/markup-compatibility/2006">
          <mc:Choice Requires="x14">
            <control shapeId="1296" r:id="rId113" name="Check Box 272">
              <controlPr defaultSize="0" autoFill="0" autoLine="0" autoPict="0">
                <anchor moveWithCells="1">
                  <from>
                    <xdr:col>10</xdr:col>
                    <xdr:colOff>323850</xdr:colOff>
                    <xdr:row>15</xdr:row>
                    <xdr:rowOff>28575</xdr:rowOff>
                  </from>
                  <to>
                    <xdr:col>10</xdr:col>
                    <xdr:colOff>514350</xdr:colOff>
                    <xdr:row>16</xdr:row>
                    <xdr:rowOff>57150</xdr:rowOff>
                  </to>
                </anchor>
              </controlPr>
            </control>
          </mc:Choice>
        </mc:AlternateContent>
        <mc:AlternateContent xmlns:mc="http://schemas.openxmlformats.org/markup-compatibility/2006">
          <mc:Choice Requires="x14">
            <control shapeId="1297" r:id="rId114" name="Check Box 273">
              <controlPr defaultSize="0" autoFill="0" autoLine="0" autoPict="0">
                <anchor moveWithCells="1">
                  <from>
                    <xdr:col>3</xdr:col>
                    <xdr:colOff>295275</xdr:colOff>
                    <xdr:row>15</xdr:row>
                    <xdr:rowOff>95250</xdr:rowOff>
                  </from>
                  <to>
                    <xdr:col>3</xdr:col>
                    <xdr:colOff>476250</xdr:colOff>
                    <xdr:row>16</xdr:row>
                    <xdr:rowOff>142875</xdr:rowOff>
                  </to>
                </anchor>
              </controlPr>
            </control>
          </mc:Choice>
        </mc:AlternateContent>
        <mc:AlternateContent xmlns:mc="http://schemas.openxmlformats.org/markup-compatibility/2006">
          <mc:Choice Requires="x14">
            <control shapeId="1298" r:id="rId115" name="Check Box 274">
              <controlPr defaultSize="0" autoFill="0" autoLine="0" autoPict="0">
                <anchor moveWithCells="1">
                  <from>
                    <xdr:col>9</xdr:col>
                    <xdr:colOff>133350</xdr:colOff>
                    <xdr:row>9</xdr:row>
                    <xdr:rowOff>66675</xdr:rowOff>
                  </from>
                  <to>
                    <xdr:col>9</xdr:col>
                    <xdr:colOff>323850</xdr:colOff>
                    <xdr:row>10</xdr:row>
                    <xdr:rowOff>76200</xdr:rowOff>
                  </to>
                </anchor>
              </controlPr>
            </control>
          </mc:Choice>
        </mc:AlternateContent>
        <mc:AlternateContent xmlns:mc="http://schemas.openxmlformats.org/markup-compatibility/2006">
          <mc:Choice Requires="x14">
            <control shapeId="1299" r:id="rId116" name="Check Box 275">
              <controlPr defaultSize="0" autoFill="0" autoLine="0" autoPict="0">
                <anchor moveWithCells="1">
                  <from>
                    <xdr:col>10</xdr:col>
                    <xdr:colOff>304800</xdr:colOff>
                    <xdr:row>9</xdr:row>
                    <xdr:rowOff>57150</xdr:rowOff>
                  </from>
                  <to>
                    <xdr:col>10</xdr:col>
                    <xdr:colOff>485775</xdr:colOff>
                    <xdr:row>10</xdr:row>
                    <xdr:rowOff>66675</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9</xdr:col>
                    <xdr:colOff>304800</xdr:colOff>
                    <xdr:row>15</xdr:row>
                    <xdr:rowOff>38100</xdr:rowOff>
                  </from>
                  <to>
                    <xdr:col>9</xdr:col>
                    <xdr:colOff>485775</xdr:colOff>
                    <xdr:row>16</xdr:row>
                    <xdr:rowOff>76200</xdr:rowOff>
                  </to>
                </anchor>
              </controlPr>
            </control>
          </mc:Choice>
        </mc:AlternateContent>
        <mc:AlternateContent xmlns:mc="http://schemas.openxmlformats.org/markup-compatibility/2006">
          <mc:Choice Requires="x14">
            <control shapeId="1301" r:id="rId118" name="Check Box 277">
              <controlPr defaultSize="0" autoFill="0" autoLine="0" autoPict="0">
                <anchor moveWithCells="1">
                  <from>
                    <xdr:col>8</xdr:col>
                    <xdr:colOff>57150</xdr:colOff>
                    <xdr:row>15</xdr:row>
                    <xdr:rowOff>38100</xdr:rowOff>
                  </from>
                  <to>
                    <xdr:col>8</xdr:col>
                    <xdr:colOff>228600</xdr:colOff>
                    <xdr:row>16</xdr:row>
                    <xdr:rowOff>85725</xdr:rowOff>
                  </to>
                </anchor>
              </controlPr>
            </control>
          </mc:Choice>
        </mc:AlternateContent>
        <mc:AlternateContent xmlns:mc="http://schemas.openxmlformats.org/markup-compatibility/2006">
          <mc:Choice Requires="x14">
            <control shapeId="1302" r:id="rId119" name="Check Box 278">
              <controlPr defaultSize="0" autoFill="0" autoLine="0" autoPict="0">
                <anchor moveWithCells="1">
                  <from>
                    <xdr:col>8</xdr:col>
                    <xdr:colOff>95250</xdr:colOff>
                    <xdr:row>9</xdr:row>
                    <xdr:rowOff>57150</xdr:rowOff>
                  </from>
                  <to>
                    <xdr:col>8</xdr:col>
                    <xdr:colOff>276225</xdr:colOff>
                    <xdr:row>10</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0"/>
  <sheetViews>
    <sheetView topLeftCell="F20" workbookViewId="0">
      <selection activeCell="Q23" sqref="Q23"/>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x14ac:dyDescent="0.25">
      <c r="C1" t="s">
        <v>75</v>
      </c>
      <c r="D1">
        <v>0</v>
      </c>
    </row>
    <row r="2" spans="1:18" x14ac:dyDescent="0.25">
      <c r="A2" t="s">
        <v>57</v>
      </c>
      <c r="B2" t="s">
        <v>65</v>
      </c>
      <c r="C2" t="s">
        <v>70</v>
      </c>
      <c r="D2" t="b">
        <v>0</v>
      </c>
    </row>
    <row r="3" spans="1:18" x14ac:dyDescent="0.25">
      <c r="A3" t="s">
        <v>58</v>
      </c>
      <c r="B3" t="s">
        <v>64</v>
      </c>
      <c r="C3" t="s">
        <v>71</v>
      </c>
      <c r="D3" t="b">
        <v>0</v>
      </c>
    </row>
    <row r="4" spans="1:18" ht="15.75" thickBot="1" x14ac:dyDescent="0.3">
      <c r="C4" t="s">
        <v>72</v>
      </c>
      <c r="D4" t="b">
        <v>0</v>
      </c>
    </row>
    <row r="5" spans="1:18" ht="15.75" thickTop="1" x14ac:dyDescent="0.25">
      <c r="G5" s="234" t="s">
        <v>7</v>
      </c>
      <c r="H5" s="234"/>
      <c r="I5" s="234" t="s">
        <v>17</v>
      </c>
      <c r="J5" s="234"/>
      <c r="K5" s="234" t="s">
        <v>8</v>
      </c>
      <c r="L5" s="234"/>
      <c r="M5" s="235" t="s">
        <v>9</v>
      </c>
      <c r="N5" s="236"/>
      <c r="O5" s="235" t="s">
        <v>10</v>
      </c>
      <c r="P5" s="236"/>
      <c r="Q5" s="234" t="s">
        <v>11</v>
      </c>
      <c r="R5" s="269"/>
    </row>
    <row r="6" spans="1:18" x14ac:dyDescent="0.25">
      <c r="F6" s="172" t="s">
        <v>12</v>
      </c>
      <c r="G6" t="b">
        <v>1</v>
      </c>
      <c r="H6">
        <f t="shared" ref="H6:H9" si="0">IF(G6=TRUE,1,0)</f>
        <v>1</v>
      </c>
      <c r="I6" t="b">
        <v>1</v>
      </c>
      <c r="J6">
        <f>IF(I6=TRUE,0,0)</f>
        <v>0</v>
      </c>
      <c r="K6" t="b">
        <v>0</v>
      </c>
      <c r="L6">
        <f>IF(K6=TRUE,0,0)</f>
        <v>0</v>
      </c>
      <c r="M6" t="b">
        <v>0</v>
      </c>
      <c r="N6">
        <f>IF(M6=TRUE,0,0)</f>
        <v>0</v>
      </c>
      <c r="O6" t="b">
        <v>0</v>
      </c>
      <c r="P6">
        <f>IF(O6=TRUE,0,0)</f>
        <v>0</v>
      </c>
      <c r="Q6" t="b">
        <v>0</v>
      </c>
      <c r="R6">
        <f t="shared" ref="R6:R9" si="1">IF(Q6=TRUE,1,0)</f>
        <v>0</v>
      </c>
    </row>
    <row r="7" spans="1:18" x14ac:dyDescent="0.25">
      <c r="F7" s="173"/>
      <c r="G7" t="b">
        <v>1</v>
      </c>
      <c r="H7">
        <f t="shared" si="0"/>
        <v>1</v>
      </c>
      <c r="I7" t="b">
        <v>0</v>
      </c>
      <c r="J7">
        <f>IF(I7=TRUE,1,0)</f>
        <v>0</v>
      </c>
      <c r="K7" t="b">
        <v>0</v>
      </c>
      <c r="L7">
        <f>IF(K7=TRUE,1,0)</f>
        <v>0</v>
      </c>
      <c r="M7" t="b">
        <v>1</v>
      </c>
      <c r="N7">
        <f>IF(M7=TRUE,1,0)</f>
        <v>1</v>
      </c>
      <c r="O7" t="b">
        <v>0</v>
      </c>
      <c r="P7">
        <f>IF(O7=TRUE,1,0)</f>
        <v>0</v>
      </c>
      <c r="Q7" t="b">
        <v>0</v>
      </c>
      <c r="R7">
        <f t="shared" si="1"/>
        <v>0</v>
      </c>
    </row>
    <row r="8" spans="1:18" x14ac:dyDescent="0.25">
      <c r="F8" s="173"/>
      <c r="G8" t="b">
        <v>1</v>
      </c>
      <c r="H8">
        <f t="shared" si="0"/>
        <v>1</v>
      </c>
      <c r="I8" t="b">
        <v>0</v>
      </c>
      <c r="J8">
        <f>IF(I8=TRUE,2,0)</f>
        <v>0</v>
      </c>
      <c r="K8" t="b">
        <v>1</v>
      </c>
      <c r="L8">
        <f>IF(K8=TRUE,2,0)</f>
        <v>2</v>
      </c>
      <c r="M8" t="b">
        <v>0</v>
      </c>
      <c r="N8">
        <f>IF(M8=TRUE,2,0)</f>
        <v>0</v>
      </c>
      <c r="O8" t="b">
        <v>0</v>
      </c>
      <c r="P8">
        <f>IF(O8=TRUE,2,0)</f>
        <v>0</v>
      </c>
      <c r="Q8" t="b">
        <v>1</v>
      </c>
      <c r="R8">
        <f t="shared" si="1"/>
        <v>1</v>
      </c>
    </row>
    <row r="9" spans="1:18" x14ac:dyDescent="0.25">
      <c r="F9" s="174"/>
      <c r="G9" t="b">
        <v>1</v>
      </c>
      <c r="H9">
        <f t="shared" si="0"/>
        <v>1</v>
      </c>
      <c r="I9" t="b">
        <v>0</v>
      </c>
      <c r="J9">
        <f>IF(I9=TRUE,3,0)</f>
        <v>0</v>
      </c>
      <c r="K9" t="b">
        <v>0</v>
      </c>
      <c r="L9">
        <f>IF(K9=TRUE,3,0)</f>
        <v>0</v>
      </c>
      <c r="M9" t="b">
        <v>0</v>
      </c>
      <c r="N9">
        <f>IF(M9=TRUE,3,0)</f>
        <v>0</v>
      </c>
      <c r="O9" t="b">
        <v>1</v>
      </c>
      <c r="P9">
        <f>IF(O9=TRUE,3,0)</f>
        <v>3</v>
      </c>
      <c r="Q9" t="b">
        <v>1</v>
      </c>
      <c r="R9">
        <f t="shared" si="1"/>
        <v>1</v>
      </c>
    </row>
    <row r="10" spans="1:18" x14ac:dyDescent="0.25">
      <c r="F10" s="229" t="s">
        <v>13</v>
      </c>
      <c r="G10" t="b">
        <v>0</v>
      </c>
      <c r="H10">
        <f>IF(G10=TRUE,0,0)</f>
        <v>0</v>
      </c>
      <c r="I10" t="b">
        <v>1</v>
      </c>
      <c r="J10">
        <f>IF(I10=TRUE,0,0)</f>
        <v>0</v>
      </c>
      <c r="K10" t="b">
        <v>0</v>
      </c>
      <c r="L10">
        <f>IF(K10=TRUE,0,0)</f>
        <v>0</v>
      </c>
      <c r="M10" t="b">
        <v>1</v>
      </c>
      <c r="N10">
        <f>IF(M10=TRUE,0,0)</f>
        <v>0</v>
      </c>
      <c r="O10" t="b">
        <v>1</v>
      </c>
      <c r="P10">
        <f>IF(O10=TRUE,0,0)</f>
        <v>0</v>
      </c>
      <c r="Q10" t="b">
        <v>0</v>
      </c>
      <c r="R10">
        <f>IF(Q10=TRUE,0,0)</f>
        <v>0</v>
      </c>
    </row>
    <row r="11" spans="1:18" x14ac:dyDescent="0.25">
      <c r="F11" s="230"/>
      <c r="G11" t="b">
        <v>1</v>
      </c>
      <c r="H11">
        <f>IF(G11=TRUE,1,0)</f>
        <v>1</v>
      </c>
      <c r="I11" t="b">
        <v>0</v>
      </c>
      <c r="J11">
        <f>IF(I11=TRUE,1,0)</f>
        <v>0</v>
      </c>
      <c r="K11" t="b">
        <v>1</v>
      </c>
      <c r="L11">
        <f>IF(K11=TRUE,1,0)</f>
        <v>1</v>
      </c>
      <c r="M11" t="b">
        <v>0</v>
      </c>
      <c r="N11">
        <f>IF(M11=TRUE,1,0)</f>
        <v>0</v>
      </c>
      <c r="O11" t="b">
        <v>0</v>
      </c>
      <c r="P11">
        <f>IF(O11=TRUE,1,0)</f>
        <v>0</v>
      </c>
      <c r="Q11" t="b">
        <v>1</v>
      </c>
      <c r="R11">
        <f>IF(Q11=TRUE,1,0)</f>
        <v>1</v>
      </c>
    </row>
    <row r="12" spans="1:18" x14ac:dyDescent="0.25">
      <c r="F12" s="231"/>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213" t="s">
        <v>14</v>
      </c>
      <c r="G13" t="b">
        <v>1</v>
      </c>
      <c r="H13">
        <f>IF(G13=TRUE,0,0)</f>
        <v>0</v>
      </c>
      <c r="I13" t="b">
        <v>0</v>
      </c>
      <c r="J13">
        <f>IF(I13=TRUE,0,0)</f>
        <v>0</v>
      </c>
      <c r="K13" t="b">
        <v>1</v>
      </c>
      <c r="L13">
        <f>IF(K13=TRUE,0,0)</f>
        <v>0</v>
      </c>
      <c r="M13" t="b">
        <v>0</v>
      </c>
      <c r="N13">
        <f>IF(M13=TRUE,0,0)</f>
        <v>0</v>
      </c>
      <c r="O13" t="b">
        <v>0</v>
      </c>
      <c r="P13">
        <f>IF(O13=TRUE,0,0)</f>
        <v>0</v>
      </c>
      <c r="Q13" t="b">
        <v>0</v>
      </c>
      <c r="R13">
        <f>IF(Q13=TRUE,0,0)</f>
        <v>0</v>
      </c>
    </row>
    <row r="14" spans="1:18" x14ac:dyDescent="0.25">
      <c r="F14" s="214"/>
      <c r="G14" t="b">
        <v>0</v>
      </c>
      <c r="H14">
        <f>IF(G14=TRUE,1,0)</f>
        <v>0</v>
      </c>
      <c r="I14" t="b">
        <v>1</v>
      </c>
      <c r="J14">
        <f>IF(I14=TRUE,1,0)</f>
        <v>1</v>
      </c>
      <c r="K14" t="b">
        <v>0</v>
      </c>
      <c r="L14">
        <f>IF(K14=TRUE,1,0)</f>
        <v>0</v>
      </c>
      <c r="M14" t="b">
        <v>1</v>
      </c>
      <c r="N14">
        <f>IF(M14=TRUE,1,0)</f>
        <v>1</v>
      </c>
      <c r="O14" t="b">
        <v>1</v>
      </c>
      <c r="P14">
        <f>IF(O14=TRUE,1,0)</f>
        <v>1</v>
      </c>
      <c r="Q14" t="b">
        <v>0</v>
      </c>
      <c r="R14">
        <f>IF(Q14=TRUE,1,0)</f>
        <v>0</v>
      </c>
    </row>
    <row r="15" spans="1:18" ht="15.75" thickBot="1" x14ac:dyDescent="0.3">
      <c r="F15" s="214"/>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15" t="s">
        <v>15</v>
      </c>
      <c r="H16">
        <f>SUM(H10:H15)+G21</f>
        <v>2</v>
      </c>
      <c r="J16">
        <f>SUM(J6:J15)</f>
        <v>1</v>
      </c>
      <c r="L16">
        <f>SUM(L6:L15)</f>
        <v>3</v>
      </c>
      <c r="N16">
        <f>SUM(N6:N15)</f>
        <v>2</v>
      </c>
      <c r="P16">
        <f>SUM(P6:P15)</f>
        <v>4</v>
      </c>
      <c r="R16">
        <f>SUM(R10:R15)+Q21</f>
        <v>2</v>
      </c>
    </row>
    <row r="19" spans="7:18" ht="15.75" thickBot="1" x14ac:dyDescent="0.3"/>
    <row r="20" spans="7:18" ht="15.75" thickTop="1" x14ac:dyDescent="0.25">
      <c r="G20" s="234" t="s">
        <v>7</v>
      </c>
      <c r="H20" s="234"/>
      <c r="Q20" s="234" t="s">
        <v>11</v>
      </c>
      <c r="R20" s="269"/>
    </row>
    <row r="21" spans="7:18" x14ac:dyDescent="0.25">
      <c r="G21">
        <f>IF(H21&gt;=1,1,0)</f>
        <v>1</v>
      </c>
      <c r="H21">
        <f>SUM(H6:H9)</f>
        <v>4</v>
      </c>
      <c r="Q21">
        <f>IF(R21&gt;=1,1,0)</f>
        <v>1</v>
      </c>
      <c r="R21">
        <f>SUM(R6:R9)</f>
        <v>2</v>
      </c>
    </row>
    <row r="22" spans="7:18" x14ac:dyDescent="0.25">
      <c r="G22" t="b">
        <f>IF(G21=1,TRUE,FALSE)</f>
        <v>1</v>
      </c>
      <c r="Q22" t="b">
        <f>IF(Q21=1,TRUE,FALSE)</f>
        <v>1</v>
      </c>
    </row>
    <row r="23" spans="7:18" x14ac:dyDescent="0.25">
      <c r="Q23" t="b">
        <v>1</v>
      </c>
    </row>
    <row r="24" spans="7:18" ht="15.75" thickBot="1" x14ac:dyDescent="0.3"/>
    <row r="25" spans="7:18" x14ac:dyDescent="0.25">
      <c r="G25" s="288" t="s">
        <v>18</v>
      </c>
      <c r="H25" s="289"/>
    </row>
    <row r="26" spans="7:18" x14ac:dyDescent="0.25">
      <c r="G26" s="19"/>
      <c r="H26" s="19"/>
      <c r="I26" s="19"/>
      <c r="J26" s="19"/>
      <c r="K26" s="19"/>
      <c r="L26" s="19"/>
      <c r="M26" s="19"/>
      <c r="N26" s="19"/>
    </row>
    <row r="27" spans="7:18" x14ac:dyDescent="0.25">
      <c r="G27" s="18" t="s">
        <v>146</v>
      </c>
      <c r="H27" s="17"/>
      <c r="I27" s="17" t="b">
        <v>1</v>
      </c>
      <c r="J27" s="19">
        <f t="shared" ref="J27:J45" si="2">IF(I27=TRUE,2,0)</f>
        <v>2</v>
      </c>
      <c r="K27" s="17"/>
      <c r="L27" s="17"/>
      <c r="M27" s="17"/>
      <c r="N27" s="17"/>
    </row>
    <row r="28" spans="7:18" x14ac:dyDescent="0.25">
      <c r="G28" s="19" t="s">
        <v>127</v>
      </c>
      <c r="H28" s="19"/>
      <c r="I28" s="19" t="b">
        <v>1</v>
      </c>
      <c r="J28" s="19">
        <f t="shared" si="2"/>
        <v>2</v>
      </c>
      <c r="K28" s="19"/>
      <c r="L28" s="19"/>
      <c r="M28" s="19"/>
      <c r="N28" s="19"/>
    </row>
    <row r="29" spans="7:18" x14ac:dyDescent="0.25">
      <c r="G29" t="s">
        <v>128</v>
      </c>
      <c r="I29" t="b">
        <v>1</v>
      </c>
      <c r="J29">
        <f t="shared" si="2"/>
        <v>2</v>
      </c>
    </row>
    <row r="30" spans="7:18" x14ac:dyDescent="0.25">
      <c r="G30" t="s">
        <v>129</v>
      </c>
      <c r="I30" t="b">
        <v>0</v>
      </c>
      <c r="J30">
        <f t="shared" si="2"/>
        <v>0</v>
      </c>
    </row>
    <row r="31" spans="7:18" x14ac:dyDescent="0.25">
      <c r="G31" t="s">
        <v>131</v>
      </c>
      <c r="I31" t="b">
        <v>0</v>
      </c>
      <c r="J31">
        <f t="shared" si="2"/>
        <v>0</v>
      </c>
    </row>
    <row r="32" spans="7:18" x14ac:dyDescent="0.25">
      <c r="G32" t="s">
        <v>130</v>
      </c>
      <c r="I32" t="b">
        <v>0</v>
      </c>
      <c r="J32">
        <f t="shared" si="2"/>
        <v>0</v>
      </c>
    </row>
    <row r="33" spans="7:10" x14ac:dyDescent="0.25">
      <c r="G33" t="s">
        <v>132</v>
      </c>
      <c r="I33" t="b">
        <v>0</v>
      </c>
      <c r="J33">
        <f t="shared" si="2"/>
        <v>0</v>
      </c>
    </row>
    <row r="34" spans="7:10" x14ac:dyDescent="0.25">
      <c r="G34" t="s">
        <v>133</v>
      </c>
      <c r="I34" t="b">
        <v>0</v>
      </c>
      <c r="J34">
        <f t="shared" si="2"/>
        <v>0</v>
      </c>
    </row>
    <row r="35" spans="7:10" x14ac:dyDescent="0.25">
      <c r="G35" t="s">
        <v>134</v>
      </c>
      <c r="I35" t="b">
        <v>1</v>
      </c>
      <c r="J35">
        <f t="shared" si="2"/>
        <v>2</v>
      </c>
    </row>
    <row r="36" spans="7:10" x14ac:dyDescent="0.25">
      <c r="G36" t="s">
        <v>119</v>
      </c>
      <c r="I36" t="b">
        <v>1</v>
      </c>
      <c r="J36">
        <f t="shared" si="2"/>
        <v>2</v>
      </c>
    </row>
    <row r="37" spans="7:10" x14ac:dyDescent="0.25">
      <c r="G37" t="s">
        <v>135</v>
      </c>
      <c r="I37" t="b">
        <v>1</v>
      </c>
      <c r="J37">
        <f t="shared" si="2"/>
        <v>2</v>
      </c>
    </row>
    <row r="38" spans="7:10" x14ac:dyDescent="0.25">
      <c r="G38" t="s">
        <v>136</v>
      </c>
      <c r="I38" t="b">
        <v>0</v>
      </c>
      <c r="J38">
        <f t="shared" si="2"/>
        <v>0</v>
      </c>
    </row>
    <row r="39" spans="7:10" x14ac:dyDescent="0.25">
      <c r="G39" t="s">
        <v>137</v>
      </c>
      <c r="I39" t="b">
        <v>0</v>
      </c>
      <c r="J39">
        <f t="shared" si="2"/>
        <v>0</v>
      </c>
    </row>
    <row r="40" spans="7:10" x14ac:dyDescent="0.25">
      <c r="G40" t="s">
        <v>138</v>
      </c>
      <c r="I40" t="b">
        <v>0</v>
      </c>
      <c r="J40">
        <f t="shared" si="2"/>
        <v>0</v>
      </c>
    </row>
    <row r="41" spans="7:10" x14ac:dyDescent="0.25">
      <c r="G41" t="s">
        <v>139</v>
      </c>
      <c r="I41" t="b">
        <v>0</v>
      </c>
      <c r="J41">
        <f t="shared" si="2"/>
        <v>0</v>
      </c>
    </row>
    <row r="42" spans="7:10" x14ac:dyDescent="0.25">
      <c r="G42" t="s">
        <v>140</v>
      </c>
      <c r="I42" t="b">
        <v>0</v>
      </c>
      <c r="J42">
        <f t="shared" si="2"/>
        <v>0</v>
      </c>
    </row>
    <row r="43" spans="7:10" x14ac:dyDescent="0.25">
      <c r="G43" t="s">
        <v>141</v>
      </c>
      <c r="I43" t="b">
        <v>0</v>
      </c>
      <c r="J43">
        <f t="shared" si="2"/>
        <v>0</v>
      </c>
    </row>
    <row r="44" spans="7:10" x14ac:dyDescent="0.25">
      <c r="G44" t="s">
        <v>142</v>
      </c>
      <c r="I44" t="b">
        <v>0</v>
      </c>
      <c r="J44">
        <f t="shared" si="2"/>
        <v>0</v>
      </c>
    </row>
    <row r="45" spans="7:10" x14ac:dyDescent="0.25">
      <c r="G45" t="s">
        <v>143</v>
      </c>
      <c r="I45" t="b">
        <v>1</v>
      </c>
      <c r="J45">
        <f t="shared" si="2"/>
        <v>2</v>
      </c>
    </row>
    <row r="46" spans="7:10" x14ac:dyDescent="0.25">
      <c r="G46" t="s">
        <v>144</v>
      </c>
      <c r="I46" t="b">
        <v>0</v>
      </c>
      <c r="J46">
        <f>IF(I46=TRUE,2,0)</f>
        <v>0</v>
      </c>
    </row>
    <row r="47" spans="7:10" x14ac:dyDescent="0.25">
      <c r="G47" s="293" t="s">
        <v>155</v>
      </c>
      <c r="H47" s="293"/>
      <c r="I47" s="20" t="b">
        <v>0</v>
      </c>
      <c r="J47">
        <f t="shared" ref="J47:J49" si="3">IF(I47=TRUE,2,0)</f>
        <v>0</v>
      </c>
    </row>
    <row r="48" spans="7:10" x14ac:dyDescent="0.25">
      <c r="G48" s="21" t="s">
        <v>156</v>
      </c>
      <c r="H48" s="16"/>
      <c r="I48" s="16" t="b">
        <v>0</v>
      </c>
      <c r="J48">
        <f t="shared" si="3"/>
        <v>0</v>
      </c>
    </row>
    <row r="49" spans="7:10" x14ac:dyDescent="0.25">
      <c r="G49" s="21" t="s">
        <v>168</v>
      </c>
      <c r="H49" s="42"/>
      <c r="I49" s="42" t="b">
        <v>1</v>
      </c>
      <c r="J49">
        <f t="shared" si="3"/>
        <v>2</v>
      </c>
    </row>
    <row r="50" spans="7:10" x14ac:dyDescent="0.25">
      <c r="G50" t="s">
        <v>145</v>
      </c>
      <c r="J50">
        <f>SUM(J27:J49)</f>
        <v>16</v>
      </c>
    </row>
  </sheetData>
  <mergeCells count="13">
    <mergeCell ref="Q5:R5"/>
    <mergeCell ref="G25:H25"/>
    <mergeCell ref="G47:H47"/>
    <mergeCell ref="G5:H5"/>
    <mergeCell ref="I5:J5"/>
    <mergeCell ref="K5:L5"/>
    <mergeCell ref="M5:N5"/>
    <mergeCell ref="O5:P5"/>
    <mergeCell ref="F6:F9"/>
    <mergeCell ref="F10:F12"/>
    <mergeCell ref="F13:F15"/>
    <mergeCell ref="G20:H20"/>
    <mergeCell ref="Q20:R20"/>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7DB1CC-2306-4C5F-87A1-949FFF105957}">
  <ds:schemaRefs>
    <ds:schemaRef ds:uri="http://schemas.openxmlformats.org/package/2006/metadata/core-properties"/>
    <ds:schemaRef ds:uri="http://purl.org/dc/dcmitype/"/>
    <ds:schemaRef ds:uri="f34bc3e5-9f16-4338-8f66-4f18d34affa6"/>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B20CDCF-6625-4D3B-B5FA-079933D2A5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ERS</vt:lpstr>
      <vt:lpstr>Dropdown lists</vt:lpstr>
      <vt:lpstr>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2016-10-16T13:12:52Z</cp:lastPrinted>
  <dcterms:created xsi:type="dcterms:W3CDTF">2013-01-31T18:30:05Z</dcterms:created>
  <dcterms:modified xsi:type="dcterms:W3CDTF">2017-09-19T18:47:46Z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